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Q:\18グループホームやまゆり\■運営規程･契約書・料金表・申込書他\★やまゆり料金表　R6.4\"/>
    </mc:Choice>
  </mc:AlternateContent>
  <bookViews>
    <workbookView xWindow="0" yWindow="0" windowWidth="21600" windowHeight="9900"/>
  </bookViews>
  <sheets>
    <sheet name="①R6.6 Gやまゆり　入居料金表_重要事項別紙" sheetId="5" r:id="rId1"/>
    <sheet name="②R6.6　Gやまゆり　予防入居料金表_重要事項別紙" sheetId="7" r:id="rId2"/>
    <sheet name="R3.4" sheetId="4" state="hidden" r:id="rId3"/>
    <sheet name="H30.4" sheetId="3" state="hidden" r:id="rId4"/>
    <sheet name="H29.4" sheetId="2" state="hidden" r:id="rId5"/>
  </sheets>
  <definedNames>
    <definedName name="_xlnm.Print_Area" localSheetId="0">'①R6.6 Gやまゆり　入居料金表_重要事項別紙'!$B$1:$H$80</definedName>
    <definedName name="_xlnm.Print_Area" localSheetId="1">'②R6.6　Gやまゆり　予防入居料金表_重要事項別紙'!$B$1:$H$66</definedName>
    <definedName name="_xlnm.Print_Area" localSheetId="4">'H29.4'!$A$1:$J$31</definedName>
    <definedName name="_xlnm.Print_Area" localSheetId="3">'H30.4'!$A$1:$J$37</definedName>
    <definedName name="_xlnm.Print_Area" localSheetId="2">'R3.4'!$A$1:$N$37</definedName>
  </definedNames>
  <calcPr calcId="162913"/>
</workbook>
</file>

<file path=xl/calcChain.xml><?xml version="1.0" encoding="utf-8"?>
<calcChain xmlns="http://schemas.openxmlformats.org/spreadsheetml/2006/main">
  <c r="G8" i="7" l="1"/>
  <c r="H8" i="7"/>
  <c r="H8" i="5" l="1"/>
  <c r="H9" i="5"/>
  <c r="H10" i="5"/>
  <c r="H11" i="5"/>
  <c r="H12" i="5"/>
  <c r="G8" i="5"/>
  <c r="G9" i="5"/>
  <c r="G10" i="5"/>
  <c r="G11" i="5"/>
  <c r="G12" i="5"/>
  <c r="K26" i="4" l="1"/>
  <c r="J26" i="4"/>
  <c r="N26" i="4" s="1"/>
  <c r="I10" i="4"/>
  <c r="I11" i="4"/>
  <c r="I12" i="4"/>
  <c r="I13" i="4"/>
  <c r="I14" i="4"/>
  <c r="I9" i="4"/>
  <c r="K27" i="4"/>
  <c r="K28" i="4"/>
  <c r="K29" i="4"/>
  <c r="K30" i="4"/>
  <c r="K31" i="4"/>
  <c r="K32" i="4"/>
  <c r="F26" i="3"/>
  <c r="J32" i="4"/>
  <c r="N32" i="4" s="1"/>
  <c r="J27" i="4"/>
  <c r="N27" i="4" s="1"/>
  <c r="J28" i="4"/>
  <c r="N28" i="4" s="1"/>
  <c r="J29" i="4"/>
  <c r="N29" i="4" s="1"/>
  <c r="J30" i="4"/>
  <c r="N30" i="4" s="1"/>
  <c r="J31" i="4"/>
  <c r="N31" i="4" s="1"/>
  <c r="H14" i="4"/>
  <c r="J14" i="4" s="1"/>
  <c r="K14" i="4" s="1"/>
  <c r="H13" i="4"/>
  <c r="J13" i="4" s="1"/>
  <c r="K13" i="4" s="1"/>
  <c r="H12" i="4"/>
  <c r="J12" i="4" s="1"/>
  <c r="K12" i="4" s="1"/>
  <c r="H11" i="4"/>
  <c r="J11" i="4" s="1"/>
  <c r="K11" i="4" s="1"/>
  <c r="H10" i="4"/>
  <c r="J10" i="4" s="1"/>
  <c r="K10" i="4" s="1"/>
  <c r="H9" i="4"/>
  <c r="J9" i="4" s="1"/>
  <c r="K9" i="4" s="1"/>
  <c r="F32" i="3"/>
  <c r="I32" i="3" s="1"/>
  <c r="F31" i="3"/>
  <c r="I31" i="3" s="1"/>
  <c r="F30" i="3"/>
  <c r="I30" i="3" s="1"/>
  <c r="F29" i="3"/>
  <c r="I29" i="3" s="1"/>
  <c r="F28" i="3"/>
  <c r="I28" i="3" s="1"/>
  <c r="F27" i="3"/>
  <c r="I27" i="3" s="1"/>
  <c r="I26" i="3"/>
  <c r="H14" i="3"/>
  <c r="I14" i="3" s="1"/>
  <c r="J14" i="3" s="1"/>
  <c r="H13" i="3"/>
  <c r="I13" i="3" s="1"/>
  <c r="J13" i="3" s="1"/>
  <c r="H12" i="3"/>
  <c r="I12" i="3" s="1"/>
  <c r="J12" i="3" s="1"/>
  <c r="H11" i="3"/>
  <c r="I11" i="3" s="1"/>
  <c r="J11" i="3" s="1"/>
  <c r="H10" i="3"/>
  <c r="I10" i="3" s="1"/>
  <c r="J10" i="3" s="1"/>
  <c r="H9" i="3"/>
  <c r="I9" i="3" s="1"/>
  <c r="J9" i="3" s="1"/>
  <c r="F29" i="2"/>
  <c r="I29" i="2" s="1"/>
  <c r="F28" i="2"/>
  <c r="I28" i="2" s="1"/>
  <c r="F27" i="2"/>
  <c r="I27" i="2" s="1"/>
  <c r="F26" i="2"/>
  <c r="F25" i="2"/>
  <c r="I25" i="2" s="1"/>
  <c r="F24" i="2"/>
  <c r="F23" i="2"/>
  <c r="I23" i="2" s="1"/>
  <c r="H12" i="2"/>
  <c r="I12" i="2" s="1"/>
  <c r="J12" i="2" s="1"/>
  <c r="H11" i="2"/>
  <c r="I11" i="2" s="1"/>
  <c r="J11" i="2" s="1"/>
  <c r="H10" i="2"/>
  <c r="I10" i="2" s="1"/>
  <c r="J10" i="2" s="1"/>
  <c r="H9" i="2"/>
  <c r="I9" i="2" s="1"/>
  <c r="J9" i="2" s="1"/>
  <c r="H8" i="2"/>
  <c r="I8" i="2" s="1"/>
  <c r="J8" i="2" s="1"/>
  <c r="H7" i="2"/>
  <c r="I7" i="2" s="1"/>
  <c r="J7" i="2" s="1"/>
  <c r="I24" i="2"/>
  <c r="I26" i="2"/>
</calcChain>
</file>

<file path=xl/sharedStrings.xml><?xml version="1.0" encoding="utf-8"?>
<sst xmlns="http://schemas.openxmlformats.org/spreadsheetml/2006/main" count="473" uniqueCount="232">
  <si>
    <t>介護度</t>
    <rPh sb="0" eb="2">
      <t>カイゴ</t>
    </rPh>
    <rPh sb="2" eb="3">
      <t>ド</t>
    </rPh>
    <phoneticPr fontId="2"/>
  </si>
  <si>
    <t>食費</t>
    <rPh sb="0" eb="2">
      <t>ショクヒ</t>
    </rPh>
    <phoneticPr fontId="2"/>
  </si>
  <si>
    <t>日用品費</t>
    <rPh sb="0" eb="2">
      <t>ニチヨウ</t>
    </rPh>
    <rPh sb="2" eb="3">
      <t>ヒン</t>
    </rPh>
    <rPh sb="3" eb="4">
      <t>ヒ</t>
    </rPh>
    <phoneticPr fontId="2"/>
  </si>
  <si>
    <t>要介護1</t>
    <rPh sb="0" eb="1">
      <t>ヨウ</t>
    </rPh>
    <rPh sb="1" eb="3">
      <t>カイゴ</t>
    </rPh>
    <phoneticPr fontId="2"/>
  </si>
  <si>
    <t>要介護2</t>
    <rPh sb="0" eb="1">
      <t>ヨウ</t>
    </rPh>
    <rPh sb="1" eb="3">
      <t>カイゴ</t>
    </rPh>
    <phoneticPr fontId="2"/>
  </si>
  <si>
    <t>要介護3</t>
    <rPh sb="0" eb="1">
      <t>ヨウ</t>
    </rPh>
    <rPh sb="1" eb="3">
      <t>カイゴ</t>
    </rPh>
    <phoneticPr fontId="2"/>
  </si>
  <si>
    <t>要介護4</t>
    <rPh sb="0" eb="1">
      <t>ヨウ</t>
    </rPh>
    <rPh sb="1" eb="3">
      <t>カイゴ</t>
    </rPh>
    <phoneticPr fontId="2"/>
  </si>
  <si>
    <t>要介護5</t>
    <rPh sb="0" eb="1">
      <t>ヨウ</t>
    </rPh>
    <rPh sb="1" eb="3">
      <t>カイゴ</t>
    </rPh>
    <phoneticPr fontId="2"/>
  </si>
  <si>
    <t>要支援1</t>
    <rPh sb="0" eb="1">
      <t>ヨウ</t>
    </rPh>
    <rPh sb="1" eb="3">
      <t>シエン</t>
    </rPh>
    <phoneticPr fontId="2"/>
  </si>
  <si>
    <t>要支援2</t>
    <rPh sb="0" eb="1">
      <t>ヨウ</t>
    </rPh>
    <rPh sb="1" eb="3">
      <t>シエン</t>
    </rPh>
    <phoneticPr fontId="2"/>
  </si>
  <si>
    <t>入居費（月額）</t>
    <rPh sb="0" eb="2">
      <t>ニュウキョ</t>
    </rPh>
    <rPh sb="2" eb="3">
      <t>ヒ</t>
    </rPh>
    <rPh sb="4" eb="6">
      <t>ゲツガク</t>
    </rPh>
    <phoneticPr fontId="2"/>
  </si>
  <si>
    <t>家　賃</t>
    <rPh sb="0" eb="1">
      <t>イエ</t>
    </rPh>
    <rPh sb="2" eb="3">
      <t>チン</t>
    </rPh>
    <phoneticPr fontId="2"/>
  </si>
  <si>
    <t>要支援２</t>
    <rPh sb="0" eb="1">
      <t>ヨウ</t>
    </rPh>
    <rPh sb="1" eb="3">
      <t>シエン</t>
    </rPh>
    <phoneticPr fontId="2"/>
  </si>
  <si>
    <t>食　費</t>
    <rPh sb="0" eb="1">
      <t>ショク</t>
    </rPh>
    <rPh sb="2" eb="3">
      <t>ヒ</t>
    </rPh>
    <phoneticPr fontId="2"/>
  </si>
  <si>
    <t>要介護１</t>
    <rPh sb="0" eb="3">
      <t>ヨウカイゴ</t>
    </rPh>
    <phoneticPr fontId="2"/>
  </si>
  <si>
    <t>光熱水費</t>
    <rPh sb="0" eb="2">
      <t>コウネツ</t>
    </rPh>
    <rPh sb="2" eb="3">
      <t>スイ</t>
    </rPh>
    <rPh sb="3" eb="4">
      <t>ヒ</t>
    </rPh>
    <phoneticPr fontId="2"/>
  </si>
  <si>
    <t>A</t>
    <phoneticPr fontId="2"/>
  </si>
  <si>
    <t>要介護２</t>
    <rPh sb="0" eb="3">
      <t>ヨウカイゴ</t>
    </rPh>
    <phoneticPr fontId="2"/>
  </si>
  <si>
    <t>B</t>
    <phoneticPr fontId="2"/>
  </si>
  <si>
    <t>要介護３</t>
    <rPh sb="0" eb="3">
      <t>ヨウカイゴ</t>
    </rPh>
    <phoneticPr fontId="2"/>
  </si>
  <si>
    <t>管理費</t>
    <rPh sb="0" eb="3">
      <t>カンリヒ</t>
    </rPh>
    <phoneticPr fontId="2"/>
  </si>
  <si>
    <t>要介護４</t>
    <rPh sb="0" eb="3">
      <t>ヨウカイゴ</t>
    </rPh>
    <phoneticPr fontId="2"/>
  </si>
  <si>
    <t>合計①</t>
    <rPh sb="0" eb="2">
      <t>ゴウケイ</t>
    </rPh>
    <phoneticPr fontId="2"/>
  </si>
  <si>
    <t>要介護５</t>
    <rPh sb="0" eb="3">
      <t>ヨウカイゴ</t>
    </rPh>
    <phoneticPr fontId="2"/>
  </si>
  <si>
    <t>介護保険１割負担分</t>
    <phoneticPr fontId="2"/>
  </si>
  <si>
    <t>その他料金</t>
    <rPh sb="2" eb="3">
      <t>タ</t>
    </rPh>
    <rPh sb="3" eb="5">
      <t>リョウキン</t>
    </rPh>
    <phoneticPr fontId="2"/>
  </si>
  <si>
    <t>合　計</t>
    <rPh sb="0" eb="1">
      <t>ゴウ</t>
    </rPh>
    <rPh sb="2" eb="3">
      <t>ケイ</t>
    </rPh>
    <phoneticPr fontId="2"/>
  </si>
  <si>
    <t>入浴加算</t>
    <rPh sb="0" eb="2">
      <t>ニュウヨク</t>
    </rPh>
    <rPh sb="2" eb="4">
      <t>カサン</t>
    </rPh>
    <phoneticPr fontId="2"/>
  </si>
  <si>
    <t>※この料金表は、基本的なサービスに係わる料金を表示してあります。受けるサービスの内容によって料金が変わります。また、事業所の職員の配置内容やサービスの基準が変わった場合は、基本料金が変更になる場合があります。</t>
    <phoneticPr fontId="2"/>
  </si>
  <si>
    <t>サービス提供
体制強化加算</t>
    <rPh sb="4" eb="6">
      <t>テイキョウ</t>
    </rPh>
    <rPh sb="7" eb="9">
      <t>タイセイ</t>
    </rPh>
    <rPh sb="9" eb="11">
      <t>キョウカ</t>
    </rPh>
    <rPh sb="11" eb="13">
      <t>カサン</t>
    </rPh>
    <phoneticPr fontId="2"/>
  </si>
  <si>
    <t>医療連携
体制加算</t>
    <rPh sb="0" eb="2">
      <t>イリョウ</t>
    </rPh>
    <rPh sb="2" eb="4">
      <t>レンケイ</t>
    </rPh>
    <rPh sb="5" eb="7">
      <t>タイセイ</t>
    </rPh>
    <rPh sb="7" eb="9">
      <t>カサン</t>
    </rPh>
    <phoneticPr fontId="2"/>
  </si>
  <si>
    <t>基　　　本
サービス費</t>
    <rPh sb="0" eb="1">
      <t>モト</t>
    </rPh>
    <rPh sb="4" eb="5">
      <t>ホン</t>
    </rPh>
    <rPh sb="10" eb="11">
      <t>ヒ</t>
    </rPh>
    <phoneticPr fontId="2"/>
  </si>
  <si>
    <t>介  護  職  員
処遇改善加算</t>
    <rPh sb="0" eb="1">
      <t>スケ</t>
    </rPh>
    <rPh sb="3" eb="4">
      <t>マモル</t>
    </rPh>
    <rPh sb="6" eb="7">
      <t>ショク</t>
    </rPh>
    <rPh sb="9" eb="10">
      <t>イン</t>
    </rPh>
    <rPh sb="11" eb="13">
      <t>ショグウ</t>
    </rPh>
    <rPh sb="13" eb="15">
      <t>カイゼン</t>
    </rPh>
    <rPh sb="15" eb="17">
      <t>カサン</t>
    </rPh>
    <phoneticPr fontId="2"/>
  </si>
  <si>
    <r>
      <t>1ヶ月当り
支払合計(目安)</t>
    </r>
    <r>
      <rPr>
        <sz val="3"/>
        <rFont val="ＭＳ Ｐゴシック"/>
        <family val="3"/>
        <charset val="128"/>
      </rPr>
      <t xml:space="preserve">
</t>
    </r>
    <r>
      <rPr>
        <sz val="11"/>
        <rFont val="ＭＳ Ｐゴシック"/>
        <family val="3"/>
        <charset val="128"/>
      </rPr>
      <t>①＋②
(光熱費Ａの期間)</t>
    </r>
    <rPh sb="2" eb="3">
      <t>ゲツ</t>
    </rPh>
    <rPh sb="3" eb="4">
      <t>アタ</t>
    </rPh>
    <rPh sb="6" eb="8">
      <t>シハライ</t>
    </rPh>
    <rPh sb="8" eb="10">
      <t>ゴウケイ</t>
    </rPh>
    <rPh sb="11" eb="13">
      <t>メヤス</t>
    </rPh>
    <phoneticPr fontId="2"/>
  </si>
  <si>
    <t>グループホームやまゆり　利用サービス・介護度別料金表</t>
    <rPh sb="12" eb="14">
      <t>リヨウ</t>
    </rPh>
    <rPh sb="19" eb="21">
      <t>カイゴ</t>
    </rPh>
    <rPh sb="21" eb="22">
      <t>ド</t>
    </rPh>
    <rPh sb="22" eb="23">
      <t>ベツ</t>
    </rPh>
    <rPh sb="23" eb="25">
      <t>リョウキン</t>
    </rPh>
    <rPh sb="25" eb="26">
      <t>ヒョウ</t>
    </rPh>
    <phoneticPr fontId="2"/>
  </si>
  <si>
    <t>※①上記料金に加え、入居した日から起算して３０日以内の期間については、初期加算として１日３０円が加算されます。</t>
    <phoneticPr fontId="2"/>
  </si>
  <si>
    <t>※②光熱水費の５月から1０月までが月額１２，０００円（Ａ）。１１月から４月までが月額１５，０００円（Ｂ）です。</t>
    <phoneticPr fontId="2"/>
  </si>
  <si>
    <r>
      <t xml:space="preserve">基本部分
</t>
    </r>
    <r>
      <rPr>
        <sz val="8"/>
        <rFont val="ＭＳ Ｐゴシック"/>
        <family val="3"/>
        <charset val="128"/>
      </rPr>
      <t>（7～9時間）</t>
    </r>
    <rPh sb="0" eb="2">
      <t>キホン</t>
    </rPh>
    <rPh sb="2" eb="4">
      <t>ブブン</t>
    </rPh>
    <rPh sb="9" eb="11">
      <t>ジカン</t>
    </rPh>
    <phoneticPr fontId="2"/>
  </si>
  <si>
    <t>１日当りの利用料</t>
    <phoneticPr fontId="2"/>
  </si>
  <si>
    <t>認知症対応型共同生活介護（Ⅱ）</t>
    <rPh sb="0" eb="2">
      <t>ニンチ</t>
    </rPh>
    <rPh sb="2" eb="3">
      <t>ショウ</t>
    </rPh>
    <rPh sb="3" eb="5">
      <t>タイオウ</t>
    </rPh>
    <rPh sb="5" eb="6">
      <t>ガタ</t>
    </rPh>
    <rPh sb="6" eb="8">
      <t>キョウドウ</t>
    </rPh>
    <rPh sb="8" eb="10">
      <t>セイカツ</t>
    </rPh>
    <rPh sb="10" eb="12">
      <t>カイゴ</t>
    </rPh>
    <phoneticPr fontId="2"/>
  </si>
  <si>
    <t>認知症対応型通所介護（Ⅱ）</t>
    <rPh sb="0" eb="2">
      <t>ニンチ</t>
    </rPh>
    <rPh sb="2" eb="3">
      <t>ショウ</t>
    </rPh>
    <rPh sb="3" eb="5">
      <t>タイオウ</t>
    </rPh>
    <rPh sb="5" eb="6">
      <t>ガタ</t>
    </rPh>
    <rPh sb="6" eb="8">
      <t>ツウショ</t>
    </rPh>
    <rPh sb="8" eb="10">
      <t>カイゴ</t>
    </rPh>
    <phoneticPr fontId="2"/>
  </si>
  <si>
    <t>１日当り</t>
    <phoneticPr fontId="2"/>
  </si>
  <si>
    <t>１ヶ月(３0日）
当りの利用料　　　　　　　　　　　　　　　　　　　　　　　　　　　　　　　　　　　　　　　　　　　　　　　　　　　　　　　　　　　　　　　　　　　　　　　　　　　　　　　　　　　　　　　　　　　　　　　　　　　　　　　　　　②</t>
    <phoneticPr fontId="2"/>
  </si>
  <si>
    <t>介護サービス費の11.1％</t>
    <rPh sb="0" eb="2">
      <t>カイゴ</t>
    </rPh>
    <rPh sb="6" eb="7">
      <t>ヒ</t>
    </rPh>
    <phoneticPr fontId="2"/>
  </si>
  <si>
    <t>　　　　　　　　　　　介護サービス費の10.4％</t>
    <rPh sb="11" eb="13">
      <t>カイゴ</t>
    </rPh>
    <rPh sb="17" eb="18">
      <t>ヒ</t>
    </rPh>
    <phoneticPr fontId="2"/>
  </si>
  <si>
    <t>平成29年4月１日現在</t>
    <phoneticPr fontId="2"/>
  </si>
  <si>
    <t>※③光熱水費の５月から1０月までが月額１２，０００円（Ａ）。１１月から４月までが月額１５，０００円（Ｂ）です。</t>
    <phoneticPr fontId="2"/>
  </si>
  <si>
    <t>※②上記料金に加え、口腔衛生管理体制加算として、1割負担の方は1月30円が加算されます。</t>
    <rPh sb="2" eb="4">
      <t>ジョウキ</t>
    </rPh>
    <rPh sb="4" eb="6">
      <t>リョウキン</t>
    </rPh>
    <rPh sb="7" eb="8">
      <t>クワ</t>
    </rPh>
    <rPh sb="10" eb="12">
      <t>コウクウ</t>
    </rPh>
    <rPh sb="12" eb="14">
      <t>エイセイ</t>
    </rPh>
    <rPh sb="14" eb="16">
      <t>カンリ</t>
    </rPh>
    <rPh sb="16" eb="18">
      <t>タイセイ</t>
    </rPh>
    <rPh sb="18" eb="20">
      <t>カサン</t>
    </rPh>
    <rPh sb="25" eb="26">
      <t>ワリ</t>
    </rPh>
    <rPh sb="26" eb="28">
      <t>フタン</t>
    </rPh>
    <rPh sb="29" eb="30">
      <t>カタ</t>
    </rPh>
    <rPh sb="32" eb="33">
      <t>ツキ</t>
    </rPh>
    <rPh sb="35" eb="36">
      <t>エン</t>
    </rPh>
    <rPh sb="37" eb="39">
      <t>カサン</t>
    </rPh>
    <phoneticPr fontId="2"/>
  </si>
  <si>
    <t>※①上記料金に加え、入居した日から起算して３０日以内の期間については、初期加算として1割負担の方は１日３０円が加算されます。</t>
    <rPh sb="43" eb="44">
      <t>ワリ</t>
    </rPh>
    <rPh sb="44" eb="46">
      <t>フタン</t>
    </rPh>
    <rPh sb="47" eb="48">
      <t>カタ</t>
    </rPh>
    <phoneticPr fontId="2"/>
  </si>
  <si>
    <r>
      <t xml:space="preserve">基本部分
</t>
    </r>
    <r>
      <rPr>
        <sz val="8"/>
        <rFont val="ＭＳ Ｐゴシック"/>
        <family val="3"/>
        <charset val="128"/>
      </rPr>
      <t>（7～8時間）</t>
    </r>
    <rPh sb="0" eb="2">
      <t>キホン</t>
    </rPh>
    <rPh sb="2" eb="4">
      <t>ブブン</t>
    </rPh>
    <rPh sb="9" eb="11">
      <t>ジカン</t>
    </rPh>
    <phoneticPr fontId="2"/>
  </si>
  <si>
    <t>介護サービス費の10.4％</t>
    <phoneticPr fontId="2"/>
  </si>
  <si>
    <t>　　※サービス開始前後に連続して延長サービスを行った場合1時間ごとに加算されます。</t>
    <rPh sb="7" eb="9">
      <t>カイシ</t>
    </rPh>
    <rPh sb="9" eb="11">
      <t>ゼンゴ</t>
    </rPh>
    <rPh sb="12" eb="14">
      <t>レンゾク</t>
    </rPh>
    <rPh sb="16" eb="18">
      <t>エンチョウ</t>
    </rPh>
    <rPh sb="23" eb="24">
      <t>オコナ</t>
    </rPh>
    <rPh sb="26" eb="28">
      <t>バアイ</t>
    </rPh>
    <rPh sb="29" eb="31">
      <t>ジカン</t>
    </rPh>
    <rPh sb="34" eb="36">
      <t>カサン</t>
    </rPh>
    <phoneticPr fontId="2"/>
  </si>
  <si>
    <t>　　　　→9時間以上10時間未満で50円、10時間以上11時間未満で100円、以後50円ずつ加算されます。</t>
    <phoneticPr fontId="2"/>
  </si>
  <si>
    <t>○下記の料金は1割負担の方の料金になります。2割負担の方は下記の赤字部分が2倍、3割負担の方は3倍となります。</t>
    <rPh sb="1" eb="3">
      <t>カキ</t>
    </rPh>
    <rPh sb="4" eb="6">
      <t>リョウキン</t>
    </rPh>
    <rPh sb="8" eb="9">
      <t>ワリ</t>
    </rPh>
    <rPh sb="9" eb="11">
      <t>フタン</t>
    </rPh>
    <rPh sb="12" eb="13">
      <t>カタ</t>
    </rPh>
    <rPh sb="14" eb="16">
      <t>リョウキン</t>
    </rPh>
    <rPh sb="23" eb="24">
      <t>ワリ</t>
    </rPh>
    <rPh sb="24" eb="26">
      <t>フタン</t>
    </rPh>
    <rPh sb="27" eb="28">
      <t>カタ</t>
    </rPh>
    <rPh sb="29" eb="31">
      <t>カキ</t>
    </rPh>
    <rPh sb="32" eb="34">
      <t>アカジ</t>
    </rPh>
    <rPh sb="34" eb="36">
      <t>ブブン</t>
    </rPh>
    <rPh sb="38" eb="39">
      <t>バイ</t>
    </rPh>
    <rPh sb="41" eb="42">
      <t>ワリ</t>
    </rPh>
    <rPh sb="42" eb="44">
      <t>フタン</t>
    </rPh>
    <rPh sb="45" eb="46">
      <t>カタ</t>
    </rPh>
    <rPh sb="48" eb="49">
      <t>バイ</t>
    </rPh>
    <phoneticPr fontId="2"/>
  </si>
  <si>
    <t>令和元年10月１日現在</t>
    <rPh sb="0" eb="1">
      <t>レイ</t>
    </rPh>
    <rPh sb="1" eb="2">
      <t>ワ</t>
    </rPh>
    <rPh sb="2" eb="3">
      <t>ガン</t>
    </rPh>
    <phoneticPr fontId="2"/>
  </si>
  <si>
    <r>
      <t xml:space="preserve">基本部分
</t>
    </r>
    <r>
      <rPr>
        <sz val="8"/>
        <rFont val="ＭＳ Ｐゴシック"/>
        <family val="3"/>
        <charset val="128"/>
      </rPr>
      <t>（8～9時間）</t>
    </r>
    <rPh sb="0" eb="2">
      <t>キホン</t>
    </rPh>
    <rPh sb="2" eb="4">
      <t>ブブン</t>
    </rPh>
    <rPh sb="9" eb="11">
      <t>ジカン</t>
    </rPh>
    <phoneticPr fontId="2"/>
  </si>
  <si>
    <t>延長サービス加算
(9～10時間)</t>
    <rPh sb="0" eb="2">
      <t>エンチョウ</t>
    </rPh>
    <rPh sb="6" eb="8">
      <t>カサン</t>
    </rPh>
    <rPh sb="14" eb="16">
      <t>ジカン</t>
    </rPh>
    <phoneticPr fontId="2"/>
  </si>
  <si>
    <t>延長サービス加算
(10～11時間)</t>
    <rPh sb="0" eb="2">
      <t>エンチョウ</t>
    </rPh>
    <rPh sb="6" eb="8">
      <t>カサン</t>
    </rPh>
    <rPh sb="15" eb="17">
      <t>ジカン</t>
    </rPh>
    <phoneticPr fontId="2"/>
  </si>
  <si>
    <t>延長サービス加算
(11～12時間)</t>
    <rPh sb="0" eb="2">
      <t>エンチョウ</t>
    </rPh>
    <rPh sb="6" eb="8">
      <t>カサン</t>
    </rPh>
    <rPh sb="15" eb="17">
      <t>ジカン</t>
    </rPh>
    <phoneticPr fontId="2"/>
  </si>
  <si>
    <t>1日当たり</t>
    <rPh sb="1" eb="2">
      <t>ニチ</t>
    </rPh>
    <rPh sb="2" eb="3">
      <t>ア</t>
    </rPh>
    <phoneticPr fontId="2"/>
  </si>
  <si>
    <t>介  護  職  員等
特定処遇改善加算</t>
    <rPh sb="0" eb="1">
      <t>スケ</t>
    </rPh>
    <rPh sb="3" eb="4">
      <t>マモル</t>
    </rPh>
    <rPh sb="6" eb="7">
      <t>ショク</t>
    </rPh>
    <rPh sb="9" eb="10">
      <t>イン</t>
    </rPh>
    <rPh sb="10" eb="11">
      <t>トウ</t>
    </rPh>
    <rPh sb="12" eb="14">
      <t>トクテイ</t>
    </rPh>
    <rPh sb="14" eb="16">
      <t>ショグウ</t>
    </rPh>
    <rPh sb="16" eb="18">
      <t>カイゼン</t>
    </rPh>
    <rPh sb="18" eb="20">
      <t>カサン</t>
    </rPh>
    <phoneticPr fontId="2"/>
  </si>
  <si>
    <t>介護サービス費の3.1％</t>
    <phoneticPr fontId="2"/>
  </si>
  <si>
    <t>介護サービス費の3.1％</t>
    <rPh sb="0" eb="2">
      <t>カイゴ</t>
    </rPh>
    <rPh sb="6" eb="7">
      <t>ヒ</t>
    </rPh>
    <phoneticPr fontId="2"/>
  </si>
  <si>
    <t>グループホームひめばら　利用サービス・介護度別料金表</t>
    <rPh sb="12" eb="14">
      <t>リヨウ</t>
    </rPh>
    <rPh sb="19" eb="21">
      <t>カイゴ</t>
    </rPh>
    <rPh sb="21" eb="22">
      <t>ド</t>
    </rPh>
    <rPh sb="22" eb="23">
      <t>ベツ</t>
    </rPh>
    <rPh sb="23" eb="25">
      <t>リョウキン</t>
    </rPh>
    <rPh sb="25" eb="26">
      <t>ヒョウ</t>
    </rPh>
    <phoneticPr fontId="2"/>
  </si>
  <si>
    <t>令和3年4月１日現在</t>
    <rPh sb="0" eb="1">
      <t>レイ</t>
    </rPh>
    <rPh sb="1" eb="2">
      <t>ワ</t>
    </rPh>
    <phoneticPr fontId="2"/>
  </si>
  <si>
    <t>介護保険の対象となる料金</t>
    <rPh sb="0" eb="2">
      <t>カイゴ</t>
    </rPh>
    <rPh sb="2" eb="4">
      <t>ホケン</t>
    </rPh>
    <rPh sb="5" eb="7">
      <t>タイショウ</t>
    </rPh>
    <rPh sb="10" eb="12">
      <t>リョウキン</t>
    </rPh>
    <phoneticPr fontId="16"/>
  </si>
  <si>
    <t>介護度</t>
    <rPh sb="0" eb="2">
      <t>カイゴ</t>
    </rPh>
    <rPh sb="2" eb="3">
      <t>ド</t>
    </rPh>
    <phoneticPr fontId="16"/>
  </si>
  <si>
    <t>利用料</t>
    <rPh sb="0" eb="3">
      <t>リヨウリョウ</t>
    </rPh>
    <phoneticPr fontId="16"/>
  </si>
  <si>
    <t>1割負担</t>
    <rPh sb="1" eb="2">
      <t>ワリ</t>
    </rPh>
    <rPh sb="2" eb="4">
      <t>フタン</t>
    </rPh>
    <phoneticPr fontId="16"/>
  </si>
  <si>
    <t>2割負担</t>
    <rPh sb="1" eb="2">
      <t>ワリ</t>
    </rPh>
    <rPh sb="2" eb="4">
      <t>フタン</t>
    </rPh>
    <phoneticPr fontId="16"/>
  </si>
  <si>
    <t>3割負担</t>
    <rPh sb="1" eb="2">
      <t>ワリ</t>
    </rPh>
    <rPh sb="2" eb="4">
      <t>フタン</t>
    </rPh>
    <phoneticPr fontId="16"/>
  </si>
  <si>
    <t>要支援2</t>
    <rPh sb="0" eb="3">
      <t>ヨウシエン</t>
    </rPh>
    <phoneticPr fontId="16"/>
  </si>
  <si>
    <t>要介護1</t>
    <rPh sb="0" eb="3">
      <t>ヨウカイゴ</t>
    </rPh>
    <phoneticPr fontId="16"/>
  </si>
  <si>
    <t>要介護2</t>
    <rPh sb="0" eb="3">
      <t>ヨウカイゴ</t>
    </rPh>
    <phoneticPr fontId="16"/>
  </si>
  <si>
    <t>要介護3</t>
    <rPh sb="0" eb="3">
      <t>ヨウカイゴ</t>
    </rPh>
    <phoneticPr fontId="16"/>
  </si>
  <si>
    <t>要介護4</t>
    <rPh sb="0" eb="3">
      <t>ヨウカイゴ</t>
    </rPh>
    <phoneticPr fontId="16"/>
  </si>
  <si>
    <t>要介護5</t>
    <rPh sb="0" eb="3">
      <t>ヨウカイゴ</t>
    </rPh>
    <phoneticPr fontId="16"/>
  </si>
  <si>
    <t>名称</t>
    <rPh sb="0" eb="2">
      <t>メイショウ</t>
    </rPh>
    <phoneticPr fontId="16"/>
  </si>
  <si>
    <t>加算内容</t>
    <rPh sb="0" eb="4">
      <t>カサンナイヨウ</t>
    </rPh>
    <phoneticPr fontId="16"/>
  </si>
  <si>
    <t>加算</t>
    <rPh sb="0" eb="2">
      <t>カサン</t>
    </rPh>
    <phoneticPr fontId="16"/>
  </si>
  <si>
    <t>□</t>
    <phoneticPr fontId="16"/>
  </si>
  <si>
    <t>□</t>
    <phoneticPr fontId="16"/>
  </si>
  <si>
    <t>□</t>
  </si>
  <si>
    <t>□</t>
    <phoneticPr fontId="16"/>
  </si>
  <si>
    <t>介護保険の対象とならない料金（全額自己負担）</t>
  </si>
  <si>
    <t>食費</t>
    <rPh sb="0" eb="2">
      <t>ショクヒ</t>
    </rPh>
    <phoneticPr fontId="16"/>
  </si>
  <si>
    <t>夜間支援体制加算(Ⅱ)</t>
    <rPh sb="0" eb="8">
      <t>ヤカンシエンタイセイカサン</t>
    </rPh>
    <phoneticPr fontId="16"/>
  </si>
  <si>
    <t>若年性認知症利用者
受入加算</t>
    <rPh sb="0" eb="9">
      <t>ジャクネンセイニンチショウリヨウシャ</t>
    </rPh>
    <rPh sb="10" eb="14">
      <t>ウケイレカサン</t>
    </rPh>
    <phoneticPr fontId="16"/>
  </si>
  <si>
    <t>入院時加算</t>
    <rPh sb="0" eb="5">
      <t>ニュウインジカサン</t>
    </rPh>
    <phoneticPr fontId="16"/>
  </si>
  <si>
    <t>看取り介護加算</t>
    <rPh sb="0" eb="2">
      <t>ミト</t>
    </rPh>
    <rPh sb="3" eb="5">
      <t>カイゴ</t>
    </rPh>
    <rPh sb="5" eb="7">
      <t>カサン</t>
    </rPh>
    <phoneticPr fontId="16"/>
  </si>
  <si>
    <t>初期加算</t>
    <rPh sb="0" eb="4">
      <t>ショキカサン</t>
    </rPh>
    <phoneticPr fontId="16"/>
  </si>
  <si>
    <t>退居時相談援助加算</t>
    <rPh sb="0" eb="3">
      <t>タイキョジ</t>
    </rPh>
    <rPh sb="3" eb="5">
      <t>ソウダン</t>
    </rPh>
    <rPh sb="5" eb="7">
      <t>エンジョ</t>
    </rPh>
    <rPh sb="7" eb="9">
      <t>カサン</t>
    </rPh>
    <phoneticPr fontId="16"/>
  </si>
  <si>
    <t>サービス提供体制
強化加算(Ⅱ)</t>
    <rPh sb="4" eb="6">
      <t>テイキョウ</t>
    </rPh>
    <rPh sb="6" eb="8">
      <t>タイセイ</t>
    </rPh>
    <rPh sb="9" eb="11">
      <t>キョウカ</t>
    </rPh>
    <rPh sb="11" eb="13">
      <t>カサン</t>
    </rPh>
    <phoneticPr fontId="2"/>
  </si>
  <si>
    <t>サービス提供体制
強化加算(Ⅲ)</t>
    <rPh sb="4" eb="6">
      <t>テイキョウ</t>
    </rPh>
    <rPh sb="6" eb="8">
      <t>タイセイ</t>
    </rPh>
    <rPh sb="9" eb="11">
      <t>キョウカ</t>
    </rPh>
    <rPh sb="11" eb="13">
      <t>カサン</t>
    </rPh>
    <phoneticPr fontId="2"/>
  </si>
  <si>
    <t>家賃</t>
    <rPh sb="0" eb="2">
      <t>ヤチン</t>
    </rPh>
    <phoneticPr fontId="16"/>
  </si>
  <si>
    <t>光熱水費</t>
    <rPh sb="0" eb="4">
      <t>コウネツスイヒ</t>
    </rPh>
    <phoneticPr fontId="16"/>
  </si>
  <si>
    <t>管理費</t>
    <rPh sb="0" eb="3">
      <t>カンリヒ</t>
    </rPh>
    <phoneticPr fontId="16"/>
  </si>
  <si>
    <t>基本料金</t>
    <rPh sb="0" eb="4">
      <t>キホンリョウキン</t>
    </rPh>
    <phoneticPr fontId="2"/>
  </si>
  <si>
    <t>※介護報酬額計算方法は、「基本利用料＋加算等＝介護報酬額」となります。</t>
    <rPh sb="1" eb="3">
      <t>カイゴ</t>
    </rPh>
    <rPh sb="3" eb="5">
      <t>ホウシュウ</t>
    </rPh>
    <rPh sb="5" eb="6">
      <t>ガク</t>
    </rPh>
    <rPh sb="6" eb="8">
      <t>ケイサン</t>
    </rPh>
    <rPh sb="8" eb="10">
      <t>ホウホウ</t>
    </rPh>
    <rPh sb="13" eb="15">
      <t>キホン</t>
    </rPh>
    <rPh sb="15" eb="17">
      <t>リヨウ</t>
    </rPh>
    <rPh sb="17" eb="18">
      <t>リョウ</t>
    </rPh>
    <rPh sb="19" eb="20">
      <t>カ</t>
    </rPh>
    <rPh sb="20" eb="21">
      <t>サン</t>
    </rPh>
    <rPh sb="21" eb="22">
      <t>トウ</t>
    </rPh>
    <rPh sb="23" eb="25">
      <t>カイゴ</t>
    </rPh>
    <rPh sb="25" eb="27">
      <t>ホウシュウ</t>
    </rPh>
    <rPh sb="27" eb="28">
      <t>ガク</t>
    </rPh>
    <phoneticPr fontId="16"/>
  </si>
  <si>
    <t>※利用料金は、介護保険負担割合証に記載された負担割合に応じた金額となります。（詳細は職員にお尋ねください）</t>
    <rPh sb="1" eb="3">
      <t>リヨウ</t>
    </rPh>
    <rPh sb="3" eb="5">
      <t>リョウキン</t>
    </rPh>
    <rPh sb="7" eb="9">
      <t>カイゴ</t>
    </rPh>
    <rPh sb="15" eb="16">
      <t>アカシ</t>
    </rPh>
    <rPh sb="17" eb="19">
      <t>キサイ</t>
    </rPh>
    <rPh sb="22" eb="24">
      <t>フタン</t>
    </rPh>
    <rPh sb="24" eb="26">
      <t>ワリアイ</t>
    </rPh>
    <rPh sb="27" eb="28">
      <t>オウ</t>
    </rPh>
    <rPh sb="30" eb="32">
      <t>キンガク</t>
    </rPh>
    <rPh sb="39" eb="41">
      <t>ショウサイ</t>
    </rPh>
    <rPh sb="42" eb="44">
      <t>ショクイン</t>
    </rPh>
    <rPh sb="46" eb="47">
      <t>タズ</t>
    </rPh>
    <phoneticPr fontId="16"/>
  </si>
  <si>
    <t>※料金が変更になった場合には、文書にてお知らせ致します。</t>
    <rPh sb="1" eb="3">
      <t>リョウキン</t>
    </rPh>
    <rPh sb="4" eb="6">
      <t>ヘンコウ</t>
    </rPh>
    <rPh sb="10" eb="12">
      <t>バアイ</t>
    </rPh>
    <rPh sb="15" eb="17">
      <t>ブンショ</t>
    </rPh>
    <rPh sb="20" eb="21">
      <t>シ</t>
    </rPh>
    <rPh sb="23" eb="24">
      <t>イタ</t>
    </rPh>
    <phoneticPr fontId="16"/>
  </si>
  <si>
    <t>医療連携体制加算</t>
    <rPh sb="0" eb="8">
      <t>イリョウレンケイタイセイカサン</t>
    </rPh>
    <phoneticPr fontId="2"/>
  </si>
  <si>
    <t>1人につき１回400円
利用期間が1月を超える利用者が退居し、その居宅において居宅又は地域密着型サービスを利用する場合において。当該利用者の退去時に当該利用者及びその家族等に対して退居後の居宅サービスについて相談援助を行い、かつ、当該利用者の同意を得て、退居の日から2週間以内に当該利用者の退居後の居宅地を管轄する市町村及び老人介護支援センター又は、地域包括支援センターに対して、当該利用者の介護状況を示す文書を添えて、当該利用者に係る居宅サービス又は地域密着型サービスに必要な情報を提供した場合に、利用者１人につき１回を限度として算定する。</t>
    <rPh sb="1" eb="2">
      <t>ニン</t>
    </rPh>
    <rPh sb="6" eb="7">
      <t>カイ</t>
    </rPh>
    <rPh sb="10" eb="11">
      <t>エン</t>
    </rPh>
    <rPh sb="12" eb="16">
      <t>リヨウキカン</t>
    </rPh>
    <rPh sb="18" eb="19">
      <t>ゲツ</t>
    </rPh>
    <rPh sb="20" eb="21">
      <t>コ</t>
    </rPh>
    <rPh sb="23" eb="26">
      <t>リヨウシャ</t>
    </rPh>
    <rPh sb="27" eb="29">
      <t>タイキョ</t>
    </rPh>
    <rPh sb="33" eb="35">
      <t>キョタク</t>
    </rPh>
    <rPh sb="39" eb="41">
      <t>キョタク</t>
    </rPh>
    <rPh sb="41" eb="42">
      <t>マタ</t>
    </rPh>
    <rPh sb="43" eb="48">
      <t>チイキミッチャクガタ</t>
    </rPh>
    <rPh sb="53" eb="55">
      <t>リヨウ</t>
    </rPh>
    <rPh sb="57" eb="59">
      <t>バアイ</t>
    </rPh>
    <rPh sb="64" eb="69">
      <t>トウガイリヨウシャ</t>
    </rPh>
    <rPh sb="70" eb="73">
      <t>タイキョジ</t>
    </rPh>
    <rPh sb="74" eb="79">
      <t>トウガイリヨウシャ</t>
    </rPh>
    <rPh sb="79" eb="80">
      <t>オヨ</t>
    </rPh>
    <rPh sb="83" eb="85">
      <t>カゾク</t>
    </rPh>
    <rPh sb="85" eb="86">
      <t>トウ</t>
    </rPh>
    <rPh sb="87" eb="88">
      <t>タイ</t>
    </rPh>
    <rPh sb="90" eb="93">
      <t>タイキョゴ</t>
    </rPh>
    <rPh sb="94" eb="96">
      <t>キョタク</t>
    </rPh>
    <rPh sb="104" eb="108">
      <t>ソウダンエンジョ</t>
    </rPh>
    <rPh sb="109" eb="110">
      <t>オコナ</t>
    </rPh>
    <rPh sb="115" eb="120">
      <t>トウガイリヨウシャ</t>
    </rPh>
    <rPh sb="121" eb="123">
      <t>ドウイ</t>
    </rPh>
    <rPh sb="124" eb="125">
      <t>エ</t>
    </rPh>
    <rPh sb="127" eb="129">
      <t>タイキョ</t>
    </rPh>
    <rPh sb="130" eb="131">
      <t>ヒ</t>
    </rPh>
    <rPh sb="134" eb="138">
      <t>シュウカンイナイ</t>
    </rPh>
    <rPh sb="139" eb="144">
      <t>トウガイリヨウシャ</t>
    </rPh>
    <rPh sb="145" eb="148">
      <t>タイキョゴ</t>
    </rPh>
    <rPh sb="149" eb="152">
      <t>キョタクチ</t>
    </rPh>
    <rPh sb="153" eb="155">
      <t>カンカツ</t>
    </rPh>
    <rPh sb="157" eb="160">
      <t>シチョウソン</t>
    </rPh>
    <rPh sb="160" eb="161">
      <t>オヨ</t>
    </rPh>
    <rPh sb="162" eb="168">
      <t>ロウジンカイゴシエン</t>
    </rPh>
    <rPh sb="172" eb="173">
      <t>マタ</t>
    </rPh>
    <rPh sb="175" eb="181">
      <t>チイキホウカツシエン</t>
    </rPh>
    <rPh sb="186" eb="187">
      <t>タイ</t>
    </rPh>
    <rPh sb="190" eb="195">
      <t>トウガイリヨウシャ</t>
    </rPh>
    <rPh sb="196" eb="200">
      <t>カイゴジョウキョウ</t>
    </rPh>
    <rPh sb="201" eb="202">
      <t>シメ</t>
    </rPh>
    <rPh sb="203" eb="205">
      <t>ブンショ</t>
    </rPh>
    <rPh sb="206" eb="207">
      <t>ソ</t>
    </rPh>
    <rPh sb="210" eb="215">
      <t>トウガイリヨウシャ</t>
    </rPh>
    <rPh sb="216" eb="217">
      <t>カカワ</t>
    </rPh>
    <rPh sb="218" eb="220">
      <t>キョタク</t>
    </rPh>
    <rPh sb="224" eb="225">
      <t>マタ</t>
    </rPh>
    <rPh sb="226" eb="231">
      <t>チイキミッチャクガタ</t>
    </rPh>
    <rPh sb="236" eb="238">
      <t>ヒツヨウ</t>
    </rPh>
    <rPh sb="239" eb="241">
      <t>ジョウホウ</t>
    </rPh>
    <rPh sb="242" eb="244">
      <t>テイキョウ</t>
    </rPh>
    <rPh sb="246" eb="248">
      <t>バアイ</t>
    </rPh>
    <rPh sb="250" eb="253">
      <t>リヨウシャ</t>
    </rPh>
    <rPh sb="254" eb="255">
      <t>ニン</t>
    </rPh>
    <rPh sb="259" eb="260">
      <t>カイ</t>
    </rPh>
    <rPh sb="261" eb="263">
      <t>ゲンド</t>
    </rPh>
    <rPh sb="266" eb="268">
      <t>サンテイ</t>
    </rPh>
    <phoneticPr fontId="16"/>
  </si>
  <si>
    <t>※利用料金及び、加算等の算定につきましては職員説明のもと、□欄にチェックをすることで、同意いただいたものとします。</t>
    <rPh sb="1" eb="3">
      <t>リヨウ</t>
    </rPh>
    <rPh sb="3" eb="5">
      <t>リョウキン</t>
    </rPh>
    <rPh sb="5" eb="6">
      <t>オヨ</t>
    </rPh>
    <rPh sb="8" eb="10">
      <t>カサン</t>
    </rPh>
    <rPh sb="10" eb="11">
      <t>トウ</t>
    </rPh>
    <rPh sb="12" eb="14">
      <t>サンテイ</t>
    </rPh>
    <rPh sb="21" eb="25">
      <t>ショクインセツメイ</t>
    </rPh>
    <rPh sb="30" eb="31">
      <t>ラン</t>
    </rPh>
    <rPh sb="43" eb="45">
      <t>ドウイ</t>
    </rPh>
    <phoneticPr fontId="16"/>
  </si>
  <si>
    <t>サービス提供体制
強化加算</t>
    <rPh sb="4" eb="6">
      <t>テイキョウ</t>
    </rPh>
    <rPh sb="6" eb="8">
      <t>タイセイ</t>
    </rPh>
    <rPh sb="9" eb="11">
      <t>キョウカ</t>
    </rPh>
    <rPh sb="11" eb="13">
      <t>カサン</t>
    </rPh>
    <phoneticPr fontId="2"/>
  </si>
  <si>
    <t>加算</t>
    <rPh sb="0" eb="2">
      <t>カサン</t>
    </rPh>
    <phoneticPr fontId="2"/>
  </si>
  <si>
    <t>1月  　8,000円</t>
    <rPh sb="1" eb="2">
      <t>ツキ</t>
    </rPh>
    <rPh sb="10" eb="11">
      <t>エン</t>
    </rPh>
    <phoneticPr fontId="16"/>
  </si>
  <si>
    <t>1月　54,000円</t>
  </si>
  <si>
    <t>1月　48,000円</t>
  </si>
  <si>
    <t>1日につき30円
入居した日から起算して30日以内の期間については、初期加算として、１日につき所定単位を加算する。30日を超える病院又は診療所への入院後に指定認知症対応型共同生活介護事業所に再び入居した場合も、同様とする。</t>
    <rPh sb="1" eb="2">
      <t>ニチ</t>
    </rPh>
    <rPh sb="7" eb="8">
      <t>エン</t>
    </rPh>
    <rPh sb="9" eb="11">
      <t>ニュウキョ</t>
    </rPh>
    <rPh sb="13" eb="14">
      <t>ヒ</t>
    </rPh>
    <rPh sb="16" eb="18">
      <t>キサン</t>
    </rPh>
    <rPh sb="22" eb="25">
      <t>ニチイナイ</t>
    </rPh>
    <rPh sb="26" eb="28">
      <t>キカン</t>
    </rPh>
    <rPh sb="85" eb="87">
      <t>キョウドウ</t>
    </rPh>
    <phoneticPr fontId="16"/>
  </si>
  <si>
    <t>1月につき200円
利用者に対して、指定訪問リハビリテーション事業所、指定通所リハビリテーション又はリハビリテーションを実施している医療提供施設の医師、理学療法士、作業療法士又は言語聴覚士が指定認知症対応型共同生活介護事業所を訪問した際に、計画作成担当者が当該医師、理学療法士、作業療法士又は言語聴覚士と利用者の身体の状況等の評価を共同して行い、かつ、生活機能の向上を目的とした認知症対応型共同生活介護計画を作成した場合であって、当該医師、理学療法士、作業療法士又は言語聴覚士と連携し、当該認知症対応型共同生活介護計画を行ったときは、初回の当該認知症対応型共同生活介護が行われた日の属する月以降3月の間、１月につき所定単位を加算する。</t>
    <rPh sb="1" eb="2">
      <t>ツキ</t>
    </rPh>
    <rPh sb="8" eb="9">
      <t>エン</t>
    </rPh>
    <rPh sb="10" eb="13">
      <t>リヨウシャ</t>
    </rPh>
    <rPh sb="14" eb="15">
      <t>タイ</t>
    </rPh>
    <rPh sb="18" eb="20">
      <t>シテイ</t>
    </rPh>
    <rPh sb="20" eb="22">
      <t>ホウモン</t>
    </rPh>
    <rPh sb="31" eb="34">
      <t>ジギョウショ</t>
    </rPh>
    <rPh sb="35" eb="37">
      <t>シテイ</t>
    </rPh>
    <rPh sb="37" eb="39">
      <t>ツウショ</t>
    </rPh>
    <rPh sb="48" eb="49">
      <t>マタ</t>
    </rPh>
    <rPh sb="60" eb="62">
      <t>ジッシ</t>
    </rPh>
    <rPh sb="66" eb="70">
      <t>イリョウテイキョウ</t>
    </rPh>
    <rPh sb="70" eb="72">
      <t>シセツ</t>
    </rPh>
    <rPh sb="73" eb="75">
      <t>イシ</t>
    </rPh>
    <rPh sb="76" eb="81">
      <t>リガクリョウホウシ</t>
    </rPh>
    <rPh sb="82" eb="87">
      <t>サギョウリョウホウシ</t>
    </rPh>
    <rPh sb="87" eb="88">
      <t>マタ</t>
    </rPh>
    <rPh sb="89" eb="94">
      <t>ゲンゴチョウカクシ</t>
    </rPh>
    <rPh sb="95" eb="97">
      <t>シテイ</t>
    </rPh>
    <rPh sb="97" eb="100">
      <t>ニンチショウ</t>
    </rPh>
    <rPh sb="100" eb="102">
      <t>タイオウ</t>
    </rPh>
    <rPh sb="102" eb="103">
      <t>ガタ</t>
    </rPh>
    <rPh sb="103" eb="105">
      <t>キョウドウ</t>
    </rPh>
    <rPh sb="105" eb="107">
      <t>セイカツ</t>
    </rPh>
    <rPh sb="107" eb="109">
      <t>カイゴ</t>
    </rPh>
    <rPh sb="109" eb="112">
      <t>ジギョウショ</t>
    </rPh>
    <rPh sb="113" eb="115">
      <t>ホウモン</t>
    </rPh>
    <rPh sb="117" eb="118">
      <t>サイ</t>
    </rPh>
    <rPh sb="120" eb="127">
      <t>ケイカクサクセイタントウシャ</t>
    </rPh>
    <rPh sb="128" eb="130">
      <t>トウガイ</t>
    </rPh>
    <rPh sb="130" eb="132">
      <t>イシ</t>
    </rPh>
    <rPh sb="133" eb="138">
      <t>リガクリョウホウシ</t>
    </rPh>
    <rPh sb="139" eb="144">
      <t>サギョウリョウホウシ</t>
    </rPh>
    <rPh sb="144" eb="145">
      <t>マタ</t>
    </rPh>
    <rPh sb="146" eb="151">
      <t>ゲンゴチョウカクシ</t>
    </rPh>
    <rPh sb="152" eb="155">
      <t>リヨウシャ</t>
    </rPh>
    <rPh sb="156" eb="158">
      <t>シンタイ</t>
    </rPh>
    <rPh sb="159" eb="162">
      <t>ジョウキョウトウ</t>
    </rPh>
    <rPh sb="163" eb="165">
      <t>ヒョウカ</t>
    </rPh>
    <rPh sb="166" eb="168">
      <t>キョウドウ</t>
    </rPh>
    <rPh sb="170" eb="171">
      <t>オコナ</t>
    </rPh>
    <rPh sb="176" eb="180">
      <t>セイカツキノウ</t>
    </rPh>
    <rPh sb="181" eb="183">
      <t>コウジョウ</t>
    </rPh>
    <rPh sb="184" eb="186">
      <t>モクテキ</t>
    </rPh>
    <rPh sb="189" eb="192">
      <t>ニンチショウ</t>
    </rPh>
    <rPh sb="192" eb="201">
      <t>タイオウガタキョウドウセイカツカイゴ</t>
    </rPh>
    <rPh sb="201" eb="203">
      <t>ケイカク</t>
    </rPh>
    <rPh sb="204" eb="206">
      <t>サクセイ</t>
    </rPh>
    <rPh sb="208" eb="210">
      <t>バアイ</t>
    </rPh>
    <rPh sb="215" eb="219">
      <t>トウガイイシ</t>
    </rPh>
    <rPh sb="220" eb="225">
      <t>リガクリョウホウシ</t>
    </rPh>
    <rPh sb="226" eb="232">
      <t>サギョウリョウホウシマタ</t>
    </rPh>
    <rPh sb="233" eb="238">
      <t>ゲンゴチョウカクシ</t>
    </rPh>
    <rPh sb="239" eb="241">
      <t>レンケイ</t>
    </rPh>
    <rPh sb="260" eb="261">
      <t>オコナ</t>
    </rPh>
    <rPh sb="267" eb="269">
      <t>ショカイ</t>
    </rPh>
    <rPh sb="270" eb="272">
      <t>トウガイ</t>
    </rPh>
    <rPh sb="285" eb="286">
      <t>オコナ</t>
    </rPh>
    <rPh sb="289" eb="290">
      <t>ヒ</t>
    </rPh>
    <rPh sb="291" eb="292">
      <t>ゾク</t>
    </rPh>
    <rPh sb="294" eb="295">
      <t>ツキ</t>
    </rPh>
    <rPh sb="295" eb="297">
      <t>イコウ</t>
    </rPh>
    <rPh sb="298" eb="299">
      <t>ツキ</t>
    </rPh>
    <rPh sb="300" eb="301">
      <t>アイダ</t>
    </rPh>
    <rPh sb="303" eb="304">
      <t>ツキ</t>
    </rPh>
    <rPh sb="307" eb="311">
      <t>ショテイタンイ</t>
    </rPh>
    <rPh sb="312" eb="314">
      <t>カサン</t>
    </rPh>
    <phoneticPr fontId="16"/>
  </si>
  <si>
    <t xml:space="preserve">  5月～10月夏季　 　</t>
    <rPh sb="3" eb="4">
      <t>ガツ</t>
    </rPh>
    <rPh sb="7" eb="8">
      <t>ガツ</t>
    </rPh>
    <rPh sb="8" eb="10">
      <t>カキ</t>
    </rPh>
    <phoneticPr fontId="16"/>
  </si>
  <si>
    <t>11月～  4月冬季　 　　　</t>
    <rPh sb="2" eb="3">
      <t>ガツ</t>
    </rPh>
    <rPh sb="7" eb="8">
      <t>ガツ</t>
    </rPh>
    <rPh sb="8" eb="10">
      <t>トウキ</t>
    </rPh>
    <phoneticPr fontId="16"/>
  </si>
  <si>
    <t>１日につき200円(7日を限度)
医師が、認知症の行動・心理症状が認められるため、在宅での生活が困難であり、緊急に指定認知症対応型共同生活介護を利用することが適当であると判断した者に対し、指定認知症対応型共同生活介護を行った場合は、入居を開始した日から起算して7日を限度として、１日につき200単位を所定単位数に加算する。</t>
    <rPh sb="1" eb="2">
      <t>ニチ</t>
    </rPh>
    <rPh sb="8" eb="9">
      <t>エン</t>
    </rPh>
    <rPh sb="11" eb="12">
      <t>ニチ</t>
    </rPh>
    <rPh sb="13" eb="15">
      <t>ゲンド</t>
    </rPh>
    <rPh sb="25" eb="27">
      <t>コウドウ</t>
    </rPh>
    <rPh sb="28" eb="32">
      <t>シンリショウジョウ</t>
    </rPh>
    <rPh sb="85" eb="87">
      <t>ハンダン</t>
    </rPh>
    <rPh sb="102" eb="104">
      <t>キョウドウ</t>
    </rPh>
    <phoneticPr fontId="16"/>
  </si>
  <si>
    <t>1日につき25円
定員超過利用・人員基準欠如に該当していないこと。
共同生活住居の数が2以上であること。
指定基準第90条に定める従業者の員数を置いていること。
夜勤を行う介護従事者及び宿直勤務に当たる者の合計数が、当該指定認知症対応型共同生活介護事業所を構成する共同生活住居の数に1を加えた数以上であること。</t>
    <rPh sb="1" eb="2">
      <t>ニチ</t>
    </rPh>
    <rPh sb="7" eb="8">
      <t>エン</t>
    </rPh>
    <rPh sb="9" eb="13">
      <t>テイインチョウカ</t>
    </rPh>
    <rPh sb="13" eb="15">
      <t>リヨウ</t>
    </rPh>
    <rPh sb="16" eb="20">
      <t>ジンインキジュン</t>
    </rPh>
    <rPh sb="20" eb="22">
      <t>ケツジョ</t>
    </rPh>
    <rPh sb="23" eb="25">
      <t>ガイトウ</t>
    </rPh>
    <rPh sb="34" eb="36">
      <t>キョウドウ</t>
    </rPh>
    <rPh sb="36" eb="38">
      <t>セイカツ</t>
    </rPh>
    <rPh sb="38" eb="40">
      <t>ジュウキョ</t>
    </rPh>
    <rPh sb="41" eb="42">
      <t>カズ</t>
    </rPh>
    <rPh sb="44" eb="46">
      <t>イジョウ</t>
    </rPh>
    <rPh sb="53" eb="55">
      <t>シテイ</t>
    </rPh>
    <rPh sb="55" eb="57">
      <t>キジュン</t>
    </rPh>
    <rPh sb="57" eb="58">
      <t>ダイ</t>
    </rPh>
    <rPh sb="60" eb="61">
      <t>ジョウ</t>
    </rPh>
    <rPh sb="62" eb="63">
      <t>サダ</t>
    </rPh>
    <rPh sb="65" eb="68">
      <t>ジュウギョウシャ</t>
    </rPh>
    <rPh sb="69" eb="70">
      <t>イン</t>
    </rPh>
    <rPh sb="70" eb="71">
      <t>スウ</t>
    </rPh>
    <rPh sb="72" eb="73">
      <t>オ</t>
    </rPh>
    <rPh sb="81" eb="83">
      <t>ヤキン</t>
    </rPh>
    <rPh sb="91" eb="92">
      <t>オヨ</t>
    </rPh>
    <phoneticPr fontId="16"/>
  </si>
  <si>
    <t>※要介護度別居宅介護サービス支給限度額を超えてしまう場合、超過分は全額自己負担となります。</t>
    <phoneticPr fontId="16"/>
  </si>
  <si>
    <t>別紙</t>
    <rPh sb="0" eb="2">
      <t>ベッシ</t>
    </rPh>
    <phoneticPr fontId="2"/>
  </si>
  <si>
    <t>生活機能向上
連携加算(Ⅰ)</t>
    <rPh sb="0" eb="6">
      <t>セイカツキノウコウジョウ</t>
    </rPh>
    <rPh sb="7" eb="9">
      <t>レンケイ</t>
    </rPh>
    <rPh sb="9" eb="11">
      <t>カサン</t>
    </rPh>
    <phoneticPr fontId="16"/>
  </si>
  <si>
    <t>生活機能向上
連携加算(Ⅱ)</t>
    <rPh sb="0" eb="6">
      <t>セイカツキノウコウジョウ</t>
    </rPh>
    <rPh sb="7" eb="9">
      <t>レンケイ</t>
    </rPh>
    <rPh sb="9" eb="11">
      <t>カサン</t>
    </rPh>
    <phoneticPr fontId="16"/>
  </si>
  <si>
    <t>栄養管理体制加算</t>
    <rPh sb="0" eb="2">
      <t>エイヨウ</t>
    </rPh>
    <rPh sb="2" eb="4">
      <t>カンリ</t>
    </rPh>
    <rPh sb="4" eb="8">
      <t>タイセイカサン</t>
    </rPh>
    <phoneticPr fontId="2"/>
  </si>
  <si>
    <t>1月につき30円
管理栄養士(外部との連携含む)が、日常的な栄養ケアに係る介護職員への技術的助言や指導を行うこと。</t>
    <rPh sb="1" eb="2">
      <t>ツキ</t>
    </rPh>
    <rPh sb="7" eb="8">
      <t>エン</t>
    </rPh>
    <rPh sb="9" eb="14">
      <t>カンリエイヨウシ</t>
    </rPh>
    <rPh sb="15" eb="17">
      <t>ガイブ</t>
    </rPh>
    <rPh sb="19" eb="22">
      <t>レンケイフク</t>
    </rPh>
    <rPh sb="26" eb="29">
      <t>ニチジョウテキ</t>
    </rPh>
    <rPh sb="30" eb="32">
      <t>エイヨウ</t>
    </rPh>
    <rPh sb="35" eb="36">
      <t>カカワ</t>
    </rPh>
    <rPh sb="37" eb="41">
      <t>カイゴショクイン</t>
    </rPh>
    <rPh sb="43" eb="48">
      <t>ギジュツテキジョゲン</t>
    </rPh>
    <rPh sb="49" eb="51">
      <t>シドウ</t>
    </rPh>
    <rPh sb="52" eb="53">
      <t>オコナ</t>
    </rPh>
    <phoneticPr fontId="2"/>
  </si>
  <si>
    <t>1月につき100円
別に厚生労働大臣が定める基準に適合しているものとして市町村長に届け出た指定認知症対応型通所介護事業所において、指定訪問リハビリテーション事業所・通所リハビリテーションを実施している事業所又はリハビリテーションを実施している医療提供施設の理学療法士等や医師からの助言を受けることができる体制を構築し、助言を受けたうえで機能訓練指導員等が生活機能の向上を目的とした個別機能訓練計画を作成した場合に1月につき100単位を所定単位数に加算する。
理学療法士等や医師は、通所リハビリテーション等のサービス提供の場又はICTを活用した動画等により、利用者の状態を把握した上で、助言を行うこと。</t>
    <rPh sb="1" eb="2">
      <t>ツキ</t>
    </rPh>
    <rPh sb="8" eb="9">
      <t>エン</t>
    </rPh>
    <rPh sb="10" eb="11">
      <t>ベツ</t>
    </rPh>
    <rPh sb="12" eb="18">
      <t>コウセイロウドウダイジン</t>
    </rPh>
    <rPh sb="19" eb="20">
      <t>サダ</t>
    </rPh>
    <rPh sb="22" eb="24">
      <t>キジュン</t>
    </rPh>
    <rPh sb="25" eb="27">
      <t>テキゴウ</t>
    </rPh>
    <rPh sb="36" eb="38">
      <t>シチョウ</t>
    </rPh>
    <rPh sb="38" eb="40">
      <t>ソンチョウ</t>
    </rPh>
    <rPh sb="41" eb="42">
      <t>トド</t>
    </rPh>
    <rPh sb="53" eb="60">
      <t>ツウショカイゴジギョウショ</t>
    </rPh>
    <rPh sb="65" eb="67">
      <t>シテイ</t>
    </rPh>
    <rPh sb="67" eb="69">
      <t>ホウモン</t>
    </rPh>
    <rPh sb="78" eb="81">
      <t>ジギョウショ</t>
    </rPh>
    <rPh sb="82" eb="84">
      <t>ツウショ</t>
    </rPh>
    <rPh sb="100" eb="103">
      <t>ジギョウショ</t>
    </rPh>
    <rPh sb="103" eb="104">
      <t>マタ</t>
    </rPh>
    <rPh sb="115" eb="117">
      <t>ジッシ</t>
    </rPh>
    <rPh sb="121" eb="125">
      <t>イリョウテイキョウ</t>
    </rPh>
    <rPh sb="125" eb="127">
      <t>シセツ</t>
    </rPh>
    <rPh sb="128" eb="133">
      <t>リガクリョウホウシ</t>
    </rPh>
    <rPh sb="133" eb="134">
      <t>トウ</t>
    </rPh>
    <rPh sb="135" eb="137">
      <t>イシ</t>
    </rPh>
    <rPh sb="140" eb="142">
      <t>ジョゲン</t>
    </rPh>
    <rPh sb="143" eb="144">
      <t>ウ</t>
    </rPh>
    <rPh sb="152" eb="154">
      <t>タイセイ</t>
    </rPh>
    <rPh sb="155" eb="157">
      <t>コウチク</t>
    </rPh>
    <rPh sb="159" eb="161">
      <t>ジョゲン</t>
    </rPh>
    <rPh sb="162" eb="163">
      <t>ウ</t>
    </rPh>
    <rPh sb="168" eb="176">
      <t>キノウクンレンシドウイントウ</t>
    </rPh>
    <rPh sb="177" eb="179">
      <t>セイカツ</t>
    </rPh>
    <rPh sb="179" eb="181">
      <t>キノウ</t>
    </rPh>
    <rPh sb="182" eb="184">
      <t>コウジョウ</t>
    </rPh>
    <rPh sb="185" eb="187">
      <t>モクテキ</t>
    </rPh>
    <rPh sb="190" eb="198">
      <t>コベツキノウクンレンケイカク</t>
    </rPh>
    <rPh sb="199" eb="201">
      <t>サクセイ</t>
    </rPh>
    <rPh sb="203" eb="205">
      <t>バアイ</t>
    </rPh>
    <rPh sb="207" eb="208">
      <t>ツキ</t>
    </rPh>
    <rPh sb="214" eb="216">
      <t>タンイ</t>
    </rPh>
    <rPh sb="217" eb="222">
      <t>ショテイタンイスウ</t>
    </rPh>
    <rPh sb="223" eb="225">
      <t>カサン</t>
    </rPh>
    <rPh sb="229" eb="234">
      <t>リガクリョウホウシ</t>
    </rPh>
    <rPh sb="234" eb="235">
      <t>トウ</t>
    </rPh>
    <rPh sb="236" eb="238">
      <t>イシ</t>
    </rPh>
    <rPh sb="240" eb="242">
      <t>ツウショ</t>
    </rPh>
    <rPh sb="251" eb="252">
      <t>トウ</t>
    </rPh>
    <rPh sb="257" eb="259">
      <t>テイキョウ</t>
    </rPh>
    <rPh sb="260" eb="261">
      <t>バ</t>
    </rPh>
    <rPh sb="261" eb="262">
      <t>マタ</t>
    </rPh>
    <rPh sb="267" eb="269">
      <t>カツヨウ</t>
    </rPh>
    <rPh sb="271" eb="274">
      <t>ドウガトウ</t>
    </rPh>
    <rPh sb="278" eb="281">
      <t>リヨウシャ</t>
    </rPh>
    <rPh sb="282" eb="284">
      <t>ジョウタイ</t>
    </rPh>
    <rPh sb="285" eb="287">
      <t>ハアク</t>
    </rPh>
    <rPh sb="289" eb="290">
      <t>ウエ</t>
    </rPh>
    <rPh sb="292" eb="294">
      <t>ジョゲン</t>
    </rPh>
    <rPh sb="295" eb="296">
      <t>オコナ</t>
    </rPh>
    <phoneticPr fontId="16"/>
  </si>
  <si>
    <t>科学的介護
推進体制加算</t>
    <rPh sb="0" eb="3">
      <t>カガクテキ</t>
    </rPh>
    <rPh sb="3" eb="5">
      <t>カイゴ</t>
    </rPh>
    <rPh sb="6" eb="10">
      <t>スイシンタイセイ</t>
    </rPh>
    <rPh sb="10" eb="12">
      <t>カサン</t>
    </rPh>
    <phoneticPr fontId="16"/>
  </si>
  <si>
    <t>サービス提供体制
強化加算(Ⅰ)</t>
    <rPh sb="4" eb="6">
      <t>テイキョウ</t>
    </rPh>
    <rPh sb="6" eb="8">
      <t>タイセイ</t>
    </rPh>
    <rPh sb="9" eb="11">
      <t>キョウカ</t>
    </rPh>
    <rPh sb="11" eb="13">
      <t>カサン</t>
    </rPh>
    <phoneticPr fontId="2"/>
  </si>
  <si>
    <t>口腔栄養
スクリーニング加算</t>
    <rPh sb="0" eb="2">
      <t>コウクウ</t>
    </rPh>
    <rPh sb="2" eb="4">
      <t>エイヨウ</t>
    </rPh>
    <rPh sb="12" eb="14">
      <t>カサン</t>
    </rPh>
    <phoneticPr fontId="16"/>
  </si>
  <si>
    <t>看取りに関する指針に基づき、利用者の状態または家族の求め等に応じ随時、医師等の相互の連携の下、介護記録等利用者に関する記録を活用し行われる介護についての説明を受け、同意したうえで介護を受けている者(その家族等が説明を受け、同意したうえで介護を受けている者を含む。)であること。</t>
    <phoneticPr fontId="2"/>
  </si>
  <si>
    <t>口腔衛生管理
体制加算</t>
    <rPh sb="0" eb="2">
      <t>コウクウ</t>
    </rPh>
    <rPh sb="2" eb="4">
      <t>エイセイ</t>
    </rPh>
    <rPh sb="4" eb="6">
      <t>カンリ</t>
    </rPh>
    <rPh sb="7" eb="9">
      <t>タイセイ</t>
    </rPh>
    <rPh sb="9" eb="11">
      <t>カサン</t>
    </rPh>
    <phoneticPr fontId="16"/>
  </si>
  <si>
    <t>認知症行動・
心理症状緊急
対応加算</t>
    <rPh sb="0" eb="5">
      <t>ニンチショウコウドウ</t>
    </rPh>
    <rPh sb="7" eb="9">
      <t>シンリ</t>
    </rPh>
    <rPh sb="9" eb="11">
      <t>ショウジョウ</t>
    </rPh>
    <rPh sb="11" eb="13">
      <t>キンキュウ</t>
    </rPh>
    <rPh sb="14" eb="16">
      <t>タイオウ</t>
    </rPh>
    <rPh sb="16" eb="18">
      <t>カサン</t>
    </rPh>
    <phoneticPr fontId="16"/>
  </si>
  <si>
    <t>料金
基本</t>
    <rPh sb="0" eb="2">
      <t>リョウキン</t>
    </rPh>
    <rPh sb="3" eb="5">
      <t>キホン</t>
    </rPh>
    <phoneticPr fontId="2"/>
  </si>
  <si>
    <t>（3）利用者に直接サービスを提供する職員の総数に占める７年以上勤続職員の割合が100分の30以上であること。
（4）定員超過利用・人員基準欠如に該当していないこと。</t>
    <rPh sb="42" eb="43">
      <t>ブン</t>
    </rPh>
    <rPh sb="46" eb="48">
      <t>イジョウ</t>
    </rPh>
    <phoneticPr fontId="2"/>
  </si>
  <si>
    <t>別紙(介護予防)</t>
    <rPh sb="0" eb="2">
      <t>ベッシ</t>
    </rPh>
    <rPh sb="3" eb="7">
      <t>カイゴヨボウ</t>
    </rPh>
    <phoneticPr fontId="2"/>
  </si>
  <si>
    <t>1月につき40円
(1)　利用者ごとの心身の状況等の基本的な情報を、厚生労働省に提出していること。
(2)　サービスの提供に当たって、イに規定する情報その他サービスを適切かつ有効に提供するために必要な情報を活用していること。</t>
    <rPh sb="1" eb="2">
      <t>ツキ</t>
    </rPh>
    <rPh sb="7" eb="8">
      <t>エン</t>
    </rPh>
    <rPh sb="13" eb="16">
      <t>リヨウシャ</t>
    </rPh>
    <rPh sb="19" eb="21">
      <t>シンシン</t>
    </rPh>
    <rPh sb="22" eb="25">
      <t>ジョウキョウトウ</t>
    </rPh>
    <rPh sb="26" eb="29">
      <t>キホンテキ</t>
    </rPh>
    <rPh sb="30" eb="32">
      <t>ジョウホウ</t>
    </rPh>
    <rPh sb="34" eb="39">
      <t>コウセイロウドウショウ</t>
    </rPh>
    <rPh sb="40" eb="42">
      <t>テイシュツ</t>
    </rPh>
    <rPh sb="59" eb="61">
      <t>テイキョウ</t>
    </rPh>
    <rPh sb="62" eb="63">
      <t>ア</t>
    </rPh>
    <rPh sb="69" eb="71">
      <t>キテイ</t>
    </rPh>
    <rPh sb="73" eb="75">
      <t>ジョウホウ</t>
    </rPh>
    <rPh sb="77" eb="78">
      <t>タ</t>
    </rPh>
    <rPh sb="83" eb="85">
      <t>テキセツ</t>
    </rPh>
    <rPh sb="87" eb="89">
      <t>ユウコウ</t>
    </rPh>
    <rPh sb="90" eb="92">
      <t>テイキョウ</t>
    </rPh>
    <rPh sb="97" eb="99">
      <t>ヒツヨウ</t>
    </rPh>
    <rPh sb="100" eb="102">
      <t>ジョウホウ</t>
    </rPh>
    <rPh sb="103" eb="105">
      <t>カツヨウ</t>
    </rPh>
    <phoneticPr fontId="2"/>
  </si>
  <si>
    <t>1月につき40円
(1)　利用者ごとの心身の状況等の基本的な情報を、厚生労働省に提出していること。
(2)　サービスの提供に当たって、(1)に規定する情報その他サービスを適切かつ有効に提供するために必要な情報を活用していること。</t>
    <rPh sb="1" eb="2">
      <t>ツキ</t>
    </rPh>
    <rPh sb="7" eb="8">
      <t>エン</t>
    </rPh>
    <rPh sb="13" eb="16">
      <t>リヨウシャ</t>
    </rPh>
    <rPh sb="19" eb="21">
      <t>シンシン</t>
    </rPh>
    <rPh sb="22" eb="25">
      <t>ジョウキョウトウ</t>
    </rPh>
    <rPh sb="26" eb="29">
      <t>キホンテキ</t>
    </rPh>
    <rPh sb="30" eb="32">
      <t>ジョウホウ</t>
    </rPh>
    <rPh sb="34" eb="39">
      <t>コウセイロウドウショウ</t>
    </rPh>
    <rPh sb="40" eb="42">
      <t>テイシュツ</t>
    </rPh>
    <rPh sb="59" eb="61">
      <t>テイキョウ</t>
    </rPh>
    <rPh sb="62" eb="63">
      <t>ア</t>
    </rPh>
    <rPh sb="71" eb="73">
      <t>キテイ</t>
    </rPh>
    <rPh sb="75" eb="77">
      <t>ジョウホウ</t>
    </rPh>
    <rPh sb="79" eb="80">
      <t>タ</t>
    </rPh>
    <rPh sb="85" eb="87">
      <t>テキセツ</t>
    </rPh>
    <rPh sb="89" eb="91">
      <t>ユウコウ</t>
    </rPh>
    <rPh sb="92" eb="94">
      <t>テイキョウ</t>
    </rPh>
    <rPh sb="99" eb="101">
      <t>ヒツヨウ</t>
    </rPh>
    <rPh sb="102" eb="104">
      <t>ジョウホウ</t>
    </rPh>
    <rPh sb="105" eb="107">
      <t>カツヨウ</t>
    </rPh>
    <phoneticPr fontId="2"/>
  </si>
  <si>
    <t>認知症専門ケア加算(Ⅰ)(Ⅱ)</t>
    <rPh sb="0" eb="3">
      <t>ニンチショウ</t>
    </rPh>
    <rPh sb="3" eb="5">
      <t>センモン</t>
    </rPh>
    <rPh sb="7" eb="9">
      <t>カサン</t>
    </rPh>
    <phoneticPr fontId="16"/>
  </si>
  <si>
    <r>
      <t xml:space="preserve">
(Ⅰ)１日につき3円(Ⅱ)1日につき4円
認知症ケアに関する専門研修を終了した者の配置について認知症ケアに関する専門性の高い看護師を、加算の配置要件の対象に加える。
</t>
    </r>
    <r>
      <rPr>
        <vertAlign val="superscript"/>
        <sz val="35"/>
        <color theme="1"/>
        <rFont val="ＭＳ Ｐゴシック"/>
        <family val="3"/>
        <charset val="128"/>
        <scheme val="minor"/>
      </rPr>
      <t/>
    </r>
    <rPh sb="5" eb="6">
      <t>ニチ</t>
    </rPh>
    <rPh sb="10" eb="11">
      <t>エン</t>
    </rPh>
    <rPh sb="15" eb="16">
      <t>ニチ</t>
    </rPh>
    <rPh sb="20" eb="21">
      <t>エン</t>
    </rPh>
    <rPh sb="22" eb="25">
      <t>ニンチショウ</t>
    </rPh>
    <rPh sb="28" eb="29">
      <t>カン</t>
    </rPh>
    <rPh sb="31" eb="35">
      <t>センモンケンシュウ</t>
    </rPh>
    <rPh sb="36" eb="38">
      <t>シュウリョウ</t>
    </rPh>
    <rPh sb="40" eb="41">
      <t>モノ</t>
    </rPh>
    <rPh sb="42" eb="44">
      <t>ハイチ</t>
    </rPh>
    <rPh sb="48" eb="51">
      <t>ニンチショウ</t>
    </rPh>
    <rPh sb="54" eb="55">
      <t>カン</t>
    </rPh>
    <rPh sb="57" eb="60">
      <t>センモンセイ</t>
    </rPh>
    <rPh sb="61" eb="62">
      <t>タカ</t>
    </rPh>
    <rPh sb="63" eb="66">
      <t>カンゴシ</t>
    </rPh>
    <rPh sb="68" eb="70">
      <t>カサン</t>
    </rPh>
    <rPh sb="71" eb="75">
      <t>ハイチヨウケン</t>
    </rPh>
    <rPh sb="76" eb="78">
      <t>タイショウ</t>
    </rPh>
    <rPh sb="79" eb="80">
      <t>クワ</t>
    </rPh>
    <phoneticPr fontId="16"/>
  </si>
  <si>
    <r>
      <t xml:space="preserve">
(Ⅰ)１日につき3円(Ⅱ)1日につき4円
認知症ケアに関する専門研修を終了した者の配置について認知症ケアに関する専門性の高い看護師を、加算を配置していること。
</t>
    </r>
    <r>
      <rPr>
        <vertAlign val="superscript"/>
        <sz val="35"/>
        <color theme="1"/>
        <rFont val="ＭＳ Ｐゴシック"/>
        <family val="3"/>
        <charset val="128"/>
        <scheme val="minor"/>
      </rPr>
      <t/>
    </r>
    <rPh sb="5" eb="6">
      <t>ニチ</t>
    </rPh>
    <rPh sb="10" eb="11">
      <t>エン</t>
    </rPh>
    <rPh sb="15" eb="16">
      <t>ニチ</t>
    </rPh>
    <rPh sb="20" eb="21">
      <t>エン</t>
    </rPh>
    <rPh sb="22" eb="25">
      <t>ニンチショウ</t>
    </rPh>
    <rPh sb="28" eb="29">
      <t>カン</t>
    </rPh>
    <rPh sb="31" eb="35">
      <t>センモンケンシュウ</t>
    </rPh>
    <rPh sb="36" eb="38">
      <t>シュウリョウ</t>
    </rPh>
    <rPh sb="40" eb="41">
      <t>モノ</t>
    </rPh>
    <rPh sb="42" eb="44">
      <t>ハイチ</t>
    </rPh>
    <rPh sb="48" eb="51">
      <t>ニンチショウ</t>
    </rPh>
    <rPh sb="54" eb="55">
      <t>カン</t>
    </rPh>
    <rPh sb="57" eb="60">
      <t>センモンセイ</t>
    </rPh>
    <rPh sb="61" eb="62">
      <t>タカ</t>
    </rPh>
    <rPh sb="63" eb="66">
      <t>カンゴシ</t>
    </rPh>
    <rPh sb="68" eb="70">
      <t>カサン</t>
    </rPh>
    <rPh sb="71" eb="73">
      <t>ハイチ</t>
    </rPh>
    <phoneticPr fontId="16"/>
  </si>
  <si>
    <t>加算</t>
    <rPh sb="0" eb="2">
      <t>カサン</t>
    </rPh>
    <phoneticPr fontId="2"/>
  </si>
  <si>
    <t>介護保険の対象となる料金　</t>
    <rPh sb="0" eb="2">
      <t>カイゴ</t>
    </rPh>
    <rPh sb="2" eb="4">
      <t>ホケン</t>
    </rPh>
    <rPh sb="5" eb="7">
      <t>タイショウ</t>
    </rPh>
    <rPh sb="10" eb="12">
      <t>リョウキン</t>
    </rPh>
    <phoneticPr fontId="16"/>
  </si>
  <si>
    <t>-</t>
    <phoneticPr fontId="2"/>
  </si>
  <si>
    <t>1月　50,100円</t>
    <phoneticPr fontId="2"/>
  </si>
  <si>
    <t>1月　50,100円</t>
    <phoneticPr fontId="2"/>
  </si>
  <si>
    <t>753単位</t>
    <rPh sb="3" eb="5">
      <t>タンイ</t>
    </rPh>
    <phoneticPr fontId="16"/>
  </si>
  <si>
    <t>753円</t>
    <rPh sb="3" eb="4">
      <t>エン</t>
    </rPh>
    <phoneticPr fontId="16"/>
  </si>
  <si>
    <t>788単位</t>
    <rPh sb="3" eb="5">
      <t>タンイ</t>
    </rPh>
    <phoneticPr fontId="16"/>
  </si>
  <si>
    <t>788円</t>
    <rPh sb="3" eb="4">
      <t>エン</t>
    </rPh>
    <phoneticPr fontId="16"/>
  </si>
  <si>
    <t>812単位</t>
    <rPh sb="3" eb="5">
      <t>タンイ</t>
    </rPh>
    <phoneticPr fontId="16"/>
  </si>
  <si>
    <t>812円</t>
    <rPh sb="3" eb="4">
      <t>エン</t>
    </rPh>
    <phoneticPr fontId="16"/>
  </si>
  <si>
    <t>828単位</t>
    <rPh sb="3" eb="5">
      <t>タンイ</t>
    </rPh>
    <phoneticPr fontId="16"/>
  </si>
  <si>
    <t>828円</t>
    <rPh sb="3" eb="4">
      <t>エン</t>
    </rPh>
    <phoneticPr fontId="16"/>
  </si>
  <si>
    <t>845単位</t>
    <rPh sb="3" eb="5">
      <t>タンイ</t>
    </rPh>
    <phoneticPr fontId="16"/>
  </si>
  <si>
    <t>845円</t>
    <rPh sb="3" eb="4">
      <t>エン</t>
    </rPh>
    <phoneticPr fontId="16"/>
  </si>
  <si>
    <t>749単位</t>
    <rPh sb="3" eb="5">
      <t>タンイ</t>
    </rPh>
    <phoneticPr fontId="16"/>
  </si>
  <si>
    <t>749円</t>
    <rPh sb="3" eb="4">
      <t>エン</t>
    </rPh>
    <phoneticPr fontId="16"/>
  </si>
  <si>
    <t>1月　54,000円</t>
    <phoneticPr fontId="2"/>
  </si>
  <si>
    <t>1月　16,800円</t>
    <rPh sb="1" eb="2">
      <t>ツキ</t>
    </rPh>
    <rPh sb="9" eb="10">
      <t>エン</t>
    </rPh>
    <phoneticPr fontId="2"/>
  </si>
  <si>
    <t>1月　19,800円</t>
    <rPh sb="1" eb="2">
      <t>ツキ</t>
    </rPh>
    <rPh sb="9" eb="10">
      <t>エン</t>
    </rPh>
    <phoneticPr fontId="2"/>
  </si>
  <si>
    <t>協力医療機関連携加算</t>
    <rPh sb="0" eb="6">
      <t>キョウリョクイリョウキカン</t>
    </rPh>
    <rPh sb="6" eb="10">
      <t>レンケイカサン</t>
    </rPh>
    <phoneticPr fontId="2"/>
  </si>
  <si>
    <t>1月につき100円
(1)相談・診療を行う体制を常時確保している協力医療機関と連携している場合。
1月につき40円
(2)上記以外の協力医療機関と連携している場合。</t>
    <rPh sb="1" eb="2">
      <t>ツキ</t>
    </rPh>
    <rPh sb="8" eb="9">
      <t>エン</t>
    </rPh>
    <rPh sb="13" eb="15">
      <t>ソウダン</t>
    </rPh>
    <rPh sb="16" eb="18">
      <t>シンリョウ</t>
    </rPh>
    <rPh sb="19" eb="20">
      <t>オコナ</t>
    </rPh>
    <rPh sb="21" eb="23">
      <t>タイセイ</t>
    </rPh>
    <rPh sb="24" eb="26">
      <t>ジョウジ</t>
    </rPh>
    <rPh sb="26" eb="28">
      <t>カクホ</t>
    </rPh>
    <rPh sb="32" eb="34">
      <t>キョウリョク</t>
    </rPh>
    <rPh sb="34" eb="36">
      <t>イリョウ</t>
    </rPh>
    <rPh sb="36" eb="38">
      <t>キカン</t>
    </rPh>
    <rPh sb="39" eb="41">
      <t>レンケイ</t>
    </rPh>
    <rPh sb="45" eb="47">
      <t>バアイ</t>
    </rPh>
    <rPh sb="61" eb="63">
      <t>ジョウキ</t>
    </rPh>
    <rPh sb="63" eb="65">
      <t>イガイ</t>
    </rPh>
    <rPh sb="66" eb="68">
      <t>キョウリョク</t>
    </rPh>
    <rPh sb="68" eb="70">
      <t>イリョウ</t>
    </rPh>
    <rPh sb="70" eb="72">
      <t>キカン</t>
    </rPh>
    <rPh sb="73" eb="75">
      <t>レンケイ</t>
    </rPh>
    <rPh sb="79" eb="81">
      <t>バアイ</t>
    </rPh>
    <phoneticPr fontId="16"/>
  </si>
  <si>
    <t>医療連携体制加算
（Ⅱ）</t>
    <rPh sb="0" eb="8">
      <t>イリョウレンケイタイセイカサン</t>
    </rPh>
    <phoneticPr fontId="16"/>
  </si>
  <si>
    <t>医療連携体制加算
（Ⅰ）(ｲ)</t>
    <rPh sb="0" eb="8">
      <t>イリョウレンケイタイセイカサン</t>
    </rPh>
    <phoneticPr fontId="16"/>
  </si>
  <si>
    <t>医療連携体制加算
（Ⅰ）(ﾛ)</t>
    <rPh sb="0" eb="8">
      <t>イリョウレンケイタイセイカサン</t>
    </rPh>
    <phoneticPr fontId="16"/>
  </si>
  <si>
    <t>医療連携体制加算
（Ⅰ）(ﾊ)</t>
    <rPh sb="0" eb="8">
      <t>イリョウレンケイタイセイカサン</t>
    </rPh>
    <phoneticPr fontId="16"/>
  </si>
  <si>
    <t>退居時情報提供加算</t>
    <rPh sb="0" eb="3">
      <t>タイキョジ</t>
    </rPh>
    <rPh sb="3" eb="5">
      <t>ジョウホウ</t>
    </rPh>
    <rPh sb="5" eb="7">
      <t>テイキョウ</t>
    </rPh>
    <rPh sb="7" eb="9">
      <t>カサン</t>
    </rPh>
    <phoneticPr fontId="16"/>
  </si>
  <si>
    <t>ninnnti</t>
    <phoneticPr fontId="2"/>
  </si>
  <si>
    <t>高齢者施設等感染対策向上加算</t>
  </si>
  <si>
    <t>(Ⅰ)1月につき150円 (Ⅱ)1月につき120円
認知症の行動・心理症状の発現を未然に防ぐために認知症介護に係る専門的な研修を修了している者を１名以上配置し、かつ複数の介護職員からなる認知症の行動・心理状況に対するチームを組みカンファレンスの開催や計画の見直しなどを行った場合に算定される。</t>
    <phoneticPr fontId="2"/>
  </si>
  <si>
    <t>1月につき240円
振興感染症のパンデミック発生時において、施設内で感染した入居者に対して必要な医療ケアを提供し、必要な感染対策や医療機関との連携体制を確保した上で感染した入居者を施設内で療養対応した場合に算定される。</t>
    <phoneticPr fontId="2"/>
  </si>
  <si>
    <t xml:space="preserve">(Ⅰ)1月につき10円 (Ⅱ)1月につき5円
振興感染症の発生時に感染者の診療等実施する医療機関と連携体制を構築しており、協力医療機関等と感染発生時における診療を取り決め連携を取り対応を行った場合算定される。
</t>
    <phoneticPr fontId="2"/>
  </si>
  <si>
    <t>(Ⅰ)1月につき100円 (Ⅱ)1月につき10円
見守り機器・インカム機器・介護記録ソフト・スマホやタブレットなど導入し、業務改善の取り組みについてのデータ提出を行う場合に算定される。</t>
    <phoneticPr fontId="2"/>
  </si>
  <si>
    <t>退居時情報提供加算</t>
    <rPh sb="1" eb="2">
      <t>キョ</t>
    </rPh>
    <phoneticPr fontId="2"/>
  </si>
  <si>
    <t>認知症チームケア推進加算(Ⅰ)(Ⅱ)</t>
    <phoneticPr fontId="2"/>
  </si>
  <si>
    <t>認知症チームケア推進加算(Ⅰ)(Ⅱ)</t>
    <phoneticPr fontId="2"/>
  </si>
  <si>
    <t>1人につき１回400円
利用期間が1月を超える利用者が退居し、その居宅において居宅又は地域密着型サービスを利用する場合において。当該利用者の退居時に当該利用者及びその家族等に対して退居後の居宅サービスについて相談援助を行い、かつ、当該利用者の同意を得て、退居の日から2週間以内に当該利用者の退居後の居宅地を管轄する市町村及び老人介護支援センター又は、地域包括支援センターに対して、当該利用者の介護状況を示す文書を添えて、当該利用者に係る居宅サービス又は地域密着型サービスに必要な情報を提供した場合に、利用者１人につき１回を限度として算定する。</t>
    <rPh sb="1" eb="2">
      <t>ニン</t>
    </rPh>
    <rPh sb="6" eb="7">
      <t>カイ</t>
    </rPh>
    <rPh sb="10" eb="11">
      <t>エン</t>
    </rPh>
    <rPh sb="12" eb="16">
      <t>リヨウキカン</t>
    </rPh>
    <rPh sb="18" eb="19">
      <t>ゲツ</t>
    </rPh>
    <rPh sb="20" eb="21">
      <t>コ</t>
    </rPh>
    <rPh sb="23" eb="26">
      <t>リヨウシャ</t>
    </rPh>
    <rPh sb="27" eb="29">
      <t>タイキョ</t>
    </rPh>
    <rPh sb="33" eb="35">
      <t>キョタク</t>
    </rPh>
    <rPh sb="39" eb="41">
      <t>キョタク</t>
    </rPh>
    <rPh sb="41" eb="42">
      <t>マタ</t>
    </rPh>
    <rPh sb="43" eb="48">
      <t>チイキミッチャクガタ</t>
    </rPh>
    <rPh sb="53" eb="55">
      <t>リヨウ</t>
    </rPh>
    <rPh sb="57" eb="59">
      <t>バアイ</t>
    </rPh>
    <rPh sb="64" eb="69">
      <t>トウガイリヨウシャ</t>
    </rPh>
    <rPh sb="74" eb="79">
      <t>トウガイリヨウシャ</t>
    </rPh>
    <rPh sb="79" eb="80">
      <t>オヨ</t>
    </rPh>
    <rPh sb="83" eb="85">
      <t>カゾク</t>
    </rPh>
    <rPh sb="85" eb="86">
      <t>トウ</t>
    </rPh>
    <rPh sb="87" eb="88">
      <t>タイ</t>
    </rPh>
    <rPh sb="90" eb="93">
      <t>タイキョゴ</t>
    </rPh>
    <rPh sb="94" eb="96">
      <t>キョタク</t>
    </rPh>
    <rPh sb="104" eb="108">
      <t>ソウダンエンジョ</t>
    </rPh>
    <rPh sb="109" eb="110">
      <t>オコナ</t>
    </rPh>
    <rPh sb="115" eb="120">
      <t>トウガイリヨウシャ</t>
    </rPh>
    <rPh sb="121" eb="123">
      <t>ドウイ</t>
    </rPh>
    <rPh sb="124" eb="125">
      <t>エ</t>
    </rPh>
    <rPh sb="127" eb="129">
      <t>タイキョ</t>
    </rPh>
    <rPh sb="130" eb="131">
      <t>ヒ</t>
    </rPh>
    <rPh sb="134" eb="138">
      <t>シュウカンイナイ</t>
    </rPh>
    <rPh sb="139" eb="144">
      <t>トウガイリヨウシャ</t>
    </rPh>
    <rPh sb="145" eb="148">
      <t>タイキョゴ</t>
    </rPh>
    <rPh sb="149" eb="152">
      <t>キョタクチ</t>
    </rPh>
    <rPh sb="153" eb="155">
      <t>カンカツ</t>
    </rPh>
    <rPh sb="157" eb="160">
      <t>シチョウソン</t>
    </rPh>
    <rPh sb="160" eb="161">
      <t>オヨ</t>
    </rPh>
    <rPh sb="162" eb="168">
      <t>ロウジンカイゴシエン</t>
    </rPh>
    <rPh sb="172" eb="173">
      <t>マタ</t>
    </rPh>
    <rPh sb="175" eb="181">
      <t>チイキホウカツシエン</t>
    </rPh>
    <rPh sb="186" eb="187">
      <t>タイ</t>
    </rPh>
    <rPh sb="190" eb="195">
      <t>トウガイリヨウシャ</t>
    </rPh>
    <rPh sb="196" eb="200">
      <t>カイゴジョウキョウ</t>
    </rPh>
    <rPh sb="201" eb="202">
      <t>シメ</t>
    </rPh>
    <rPh sb="203" eb="205">
      <t>ブンショ</t>
    </rPh>
    <rPh sb="206" eb="207">
      <t>ソ</t>
    </rPh>
    <rPh sb="210" eb="215">
      <t>トウガイリヨウシャ</t>
    </rPh>
    <rPh sb="216" eb="217">
      <t>カカワ</t>
    </rPh>
    <rPh sb="218" eb="220">
      <t>キョタク</t>
    </rPh>
    <rPh sb="224" eb="225">
      <t>マタ</t>
    </rPh>
    <rPh sb="226" eb="231">
      <t>チイキミッチャクガタ</t>
    </rPh>
    <rPh sb="236" eb="238">
      <t>ヒツヨウ</t>
    </rPh>
    <rPh sb="239" eb="241">
      <t>ジョウホウ</t>
    </rPh>
    <rPh sb="242" eb="244">
      <t>テイキョウ</t>
    </rPh>
    <rPh sb="246" eb="248">
      <t>バアイ</t>
    </rPh>
    <rPh sb="250" eb="253">
      <t>リヨウシャ</t>
    </rPh>
    <rPh sb="254" eb="255">
      <t>ニン</t>
    </rPh>
    <rPh sb="259" eb="260">
      <t>カイ</t>
    </rPh>
    <rPh sb="261" eb="263">
      <t>ゲンド</t>
    </rPh>
    <rPh sb="266" eb="268">
      <t>サンテイ</t>
    </rPh>
    <phoneticPr fontId="16"/>
  </si>
  <si>
    <t>１回につき250円
1月以上入居した利用者の退居が決まり退居先が居宅や社会福祉施設などの場合、入居者の同意を得て退居先の主治医に診療状況を示す文章を添えて紹介を行った場合に算定される。</t>
    <rPh sb="1" eb="2">
      <t>カイ</t>
    </rPh>
    <rPh sb="8" eb="9">
      <t>エン</t>
    </rPh>
    <rPh sb="15" eb="16">
      <t>キョ</t>
    </rPh>
    <rPh sb="18" eb="21">
      <t>リヨウシャ</t>
    </rPh>
    <phoneticPr fontId="2"/>
  </si>
  <si>
    <t>１人につき１回250円
医療機関へ退居する利用者等について、退居後の医療機関に対して利用者等を紹介する際に同意を得て心身の状況生活歴を示す情報を提供した算定する。</t>
    <rPh sb="1" eb="2">
      <t>ヒト</t>
    </rPh>
    <rPh sb="6" eb="7">
      <t>カイ</t>
    </rPh>
    <rPh sb="10" eb="11">
      <t>エン</t>
    </rPh>
    <rPh sb="12" eb="16">
      <t>イリョウキカン</t>
    </rPh>
    <rPh sb="17" eb="19">
      <t>タイキョ</t>
    </rPh>
    <rPh sb="21" eb="24">
      <t>リヨウシャ</t>
    </rPh>
    <rPh sb="24" eb="25">
      <t>トウ</t>
    </rPh>
    <rPh sb="30" eb="32">
      <t>タイキョ</t>
    </rPh>
    <rPh sb="32" eb="33">
      <t>ゴ</t>
    </rPh>
    <rPh sb="34" eb="38">
      <t>イリョウキカン</t>
    </rPh>
    <rPh sb="39" eb="40">
      <t>タイ</t>
    </rPh>
    <rPh sb="42" eb="45">
      <t>リヨウシャ</t>
    </rPh>
    <rPh sb="45" eb="46">
      <t>トウ</t>
    </rPh>
    <rPh sb="47" eb="49">
      <t>ショウカイ</t>
    </rPh>
    <rPh sb="51" eb="52">
      <t>サイ</t>
    </rPh>
    <rPh sb="53" eb="55">
      <t>ドウイ</t>
    </rPh>
    <rPh sb="56" eb="57">
      <t>エ</t>
    </rPh>
    <rPh sb="58" eb="60">
      <t>シンシン</t>
    </rPh>
    <rPh sb="61" eb="63">
      <t>ジョウキョウ</t>
    </rPh>
    <rPh sb="63" eb="65">
      <t>セイカツ</t>
    </rPh>
    <rPh sb="65" eb="66">
      <t>レキ</t>
    </rPh>
    <rPh sb="67" eb="68">
      <t>シメ</t>
    </rPh>
    <rPh sb="69" eb="71">
      <t>ジョウホウ</t>
    </rPh>
    <rPh sb="72" eb="74">
      <t>テイキョウ</t>
    </rPh>
    <rPh sb="76" eb="78">
      <t>サンテイ</t>
    </rPh>
    <phoneticPr fontId="2"/>
  </si>
  <si>
    <t>介護職員等
処遇改善加算（Ⅰ）</t>
    <rPh sb="0" eb="2">
      <t>カイゴ</t>
    </rPh>
    <rPh sb="2" eb="4">
      <t>ショクイン</t>
    </rPh>
    <rPh sb="4" eb="5">
      <t>トウ</t>
    </rPh>
    <rPh sb="6" eb="8">
      <t>ショグウ</t>
    </rPh>
    <rPh sb="8" eb="12">
      <t>カイゼンカサン</t>
    </rPh>
    <phoneticPr fontId="16"/>
  </si>
  <si>
    <t xml:space="preserve">
各種加算減算を加えて算定した単位数の18.6％に相当する単位
キャリアパス要件Ⅰ・Ⅱ・Ⅲ及び職場環境等要件を全て充たす場合
</t>
    <rPh sb="1" eb="3">
      <t>カクシュ</t>
    </rPh>
    <rPh sb="3" eb="5">
      <t>カサン</t>
    </rPh>
    <rPh sb="5" eb="6">
      <t>ゲン</t>
    </rPh>
    <rPh sb="6" eb="7">
      <t>サン</t>
    </rPh>
    <rPh sb="8" eb="9">
      <t>クワ</t>
    </rPh>
    <rPh sb="11" eb="13">
      <t>サンテイ</t>
    </rPh>
    <rPh sb="15" eb="18">
      <t>タンイスウ</t>
    </rPh>
    <rPh sb="25" eb="27">
      <t>ソウトウ</t>
    </rPh>
    <phoneticPr fontId="16"/>
  </si>
  <si>
    <t>□</t>
    <phoneticPr fontId="2"/>
  </si>
  <si>
    <t>振興感染症等施設
療養費</t>
    <phoneticPr fontId="2"/>
  </si>
  <si>
    <t>1月につき240円(連続5日を限度）
振興感染症のパンデミック発生時において、施設内で感染した入居者に対して必要な医療ケアを提供し、必要な感染対策や医療機関との連携体制を確保した上で感染した入居者を施設内で療養対応した場合に算定される。</t>
    <rPh sb="10" eb="12">
      <t>レンゾク</t>
    </rPh>
    <rPh sb="13" eb="14">
      <t>ヒ</t>
    </rPh>
    <rPh sb="15" eb="17">
      <t>ゲンド</t>
    </rPh>
    <phoneticPr fontId="2"/>
  </si>
  <si>
    <t>生産性向上推進
体制加算</t>
    <phoneticPr fontId="2"/>
  </si>
  <si>
    <t>加算</t>
  </si>
  <si>
    <t xml:space="preserve">  5月～10月夏季　          　1月      16,800円</t>
    <rPh sb="3" eb="4">
      <t>ガツ</t>
    </rPh>
    <rPh sb="7" eb="8">
      <t>ガツ</t>
    </rPh>
    <rPh sb="8" eb="10">
      <t>カキ</t>
    </rPh>
    <phoneticPr fontId="16"/>
  </si>
  <si>
    <t>11月～  4月冬季　            　1月　19,800円</t>
    <rPh sb="2" eb="3">
      <t>ガツ</t>
    </rPh>
    <rPh sb="7" eb="8">
      <t>ガツ</t>
    </rPh>
    <rPh sb="8" eb="10">
      <t>トウキ</t>
    </rPh>
    <phoneticPr fontId="16"/>
  </si>
  <si>
    <t>振興感染症等施設
療養費</t>
    <phoneticPr fontId="2"/>
  </si>
  <si>
    <t>高齢者施設等
感染対策向上加算</t>
    <phoneticPr fontId="2"/>
  </si>
  <si>
    <t xml:space="preserve">
各種加算減算を加えて算定した単位数の18..6％に相当する単位
キャリアパス要件Ⅰ・Ⅱ・Ⅲ及び職場環境等要件を全て充たす場合
</t>
    <rPh sb="2" eb="4">
      <t>カクシュ</t>
    </rPh>
    <rPh sb="4" eb="6">
      <t>カサン</t>
    </rPh>
    <rPh sb="6" eb="7">
      <t>ゲン</t>
    </rPh>
    <rPh sb="7" eb="8">
      <t>サン</t>
    </rPh>
    <rPh sb="9" eb="10">
      <t>クワ</t>
    </rPh>
    <rPh sb="12" eb="14">
      <t>サンテイ</t>
    </rPh>
    <rPh sb="16" eb="19">
      <t>タンイスウ</t>
    </rPh>
    <rPh sb="27" eb="29">
      <t>ソウトウ</t>
    </rPh>
    <rPh sb="40" eb="42">
      <t>ヨウケン</t>
    </rPh>
    <rPh sb="47" eb="48">
      <t>オヨ</t>
    </rPh>
    <rPh sb="49" eb="51">
      <t>ショクバ</t>
    </rPh>
    <rPh sb="51" eb="53">
      <t>カンキョウ</t>
    </rPh>
    <rPh sb="53" eb="54">
      <t>トウ</t>
    </rPh>
    <rPh sb="54" eb="56">
      <t>ヨウケン</t>
    </rPh>
    <rPh sb="57" eb="58">
      <t>スベ</t>
    </rPh>
    <rPh sb="59" eb="60">
      <t>ミ</t>
    </rPh>
    <rPh sb="62" eb="64">
      <t>バアイ</t>
    </rPh>
    <phoneticPr fontId="16"/>
  </si>
  <si>
    <r>
      <t>死亡日以前</t>
    </r>
    <r>
      <rPr>
        <sz val="1"/>
        <rFont val="ＭＳ Ｐゴシック"/>
        <family val="3"/>
        <charset val="128"/>
        <scheme val="minor"/>
      </rPr>
      <t xml:space="preserve">                    </t>
    </r>
    <r>
      <rPr>
        <sz val="35"/>
        <rFont val="ＭＳ Ｐゴシック"/>
        <family val="3"/>
        <charset val="128"/>
        <scheme val="minor"/>
      </rPr>
      <t>31日以上45日以下1日につき72円</t>
    </r>
    <r>
      <rPr>
        <sz val="1"/>
        <rFont val="ＭＳ Ｐゴシック"/>
        <family val="3"/>
        <charset val="128"/>
        <scheme val="minor"/>
      </rPr>
      <t xml:space="preserve">                                         </t>
    </r>
    <r>
      <rPr>
        <sz val="35"/>
        <rFont val="ＭＳ Ｐゴシック"/>
        <family val="3"/>
        <charset val="128"/>
        <scheme val="minor"/>
      </rPr>
      <t xml:space="preserve">
死亡日以前   4日以上30日以下1日につき </t>
    </r>
    <r>
      <rPr>
        <sz val="5"/>
        <rFont val="ＭＳ Ｐゴシック"/>
        <family val="3"/>
        <charset val="128"/>
        <scheme val="minor"/>
      </rPr>
      <t xml:space="preserve">      </t>
    </r>
    <r>
      <rPr>
        <sz val="35"/>
        <rFont val="ＭＳ Ｐゴシック"/>
        <family val="3"/>
        <charset val="128"/>
        <scheme val="minor"/>
      </rPr>
      <t>144円
死亡日の前日および前々日</t>
    </r>
    <r>
      <rPr>
        <sz val="1"/>
        <rFont val="ＭＳ Ｐゴシック"/>
        <family val="3"/>
        <charset val="128"/>
        <scheme val="minor"/>
      </rPr>
      <t xml:space="preserve">    　　　　　　　　　　　　　　　　　　　　　     </t>
    </r>
    <r>
      <rPr>
        <sz val="35"/>
        <rFont val="ＭＳ Ｐゴシック"/>
        <family val="3"/>
        <charset val="128"/>
        <scheme val="minor"/>
      </rPr>
      <t>1日につき  680円
死亡日　　　　　　　　　　　　　</t>
    </r>
    <r>
      <rPr>
        <sz val="1"/>
        <rFont val="ＭＳ Ｐゴシック"/>
        <family val="3"/>
        <charset val="128"/>
        <scheme val="minor"/>
      </rPr>
      <t xml:space="preserve">                           </t>
    </r>
    <r>
      <rPr>
        <sz val="35"/>
        <rFont val="ＭＳ Ｐゴシック"/>
        <family val="3"/>
        <charset val="128"/>
        <scheme val="minor"/>
      </rPr>
      <t>1日につき</t>
    </r>
    <r>
      <rPr>
        <sz val="1"/>
        <rFont val="ＭＳ Ｐゴシック"/>
        <family val="3"/>
        <charset val="128"/>
        <scheme val="minor"/>
      </rPr>
      <t xml:space="preserve">         </t>
    </r>
    <r>
      <rPr>
        <sz val="35"/>
        <rFont val="ＭＳ Ｐゴシック"/>
        <family val="3"/>
        <charset val="128"/>
        <scheme val="minor"/>
      </rPr>
      <t xml:space="preserve">1280円
</t>
    </r>
    <r>
      <rPr>
        <vertAlign val="superscript"/>
        <sz val="35"/>
        <rFont val="ＭＳ Ｐゴシック"/>
        <family val="3"/>
        <charset val="128"/>
        <scheme val="minor"/>
      </rPr>
      <t>※3</t>
    </r>
    <r>
      <rPr>
        <sz val="35"/>
        <rFont val="ＭＳ Ｐゴシック"/>
        <family val="3"/>
        <charset val="128"/>
        <scheme val="minor"/>
      </rPr>
      <t>別に厚生労働大臣が定める施設基準に適合しているものとして市町村長に届け出た指定認知症対応型共同生活介護事業所において、</t>
    </r>
    <r>
      <rPr>
        <vertAlign val="superscript"/>
        <sz val="35"/>
        <rFont val="ＭＳ Ｐゴシック"/>
        <family val="3"/>
        <charset val="128"/>
        <scheme val="minor"/>
      </rPr>
      <t>※4</t>
    </r>
    <r>
      <rPr>
        <sz val="35"/>
        <rFont val="ＭＳ Ｐゴシック"/>
        <family val="3"/>
        <charset val="128"/>
        <scheme val="minor"/>
      </rPr>
      <t>別に厚生労働大臣が定める基準に適合する利用者については、看取り介護加算として、上記の加算を算定する。ただし、退居した日の翌日から死亡日までの間又は医療連携体制加算を算定していない場合は、算定しない。</t>
    </r>
    <rPh sb="0" eb="3">
      <t>シボウビ</t>
    </rPh>
    <rPh sb="3" eb="5">
      <t>イゼン</t>
    </rPh>
    <rPh sb="27" eb="28">
      <t>ニチ</t>
    </rPh>
    <rPh sb="28" eb="30">
      <t>イジョウ</t>
    </rPh>
    <rPh sb="32" eb="33">
      <t>ニチ</t>
    </rPh>
    <rPh sb="33" eb="35">
      <t>イカ</t>
    </rPh>
    <rPh sb="42" eb="43">
      <t>エン</t>
    </rPh>
    <rPh sb="117" eb="118">
      <t>エン</t>
    </rPh>
    <rPh sb="162" eb="163">
      <t>ニチ</t>
    </rPh>
    <rPh sb="171" eb="172">
      <t>エン</t>
    </rPh>
    <rPh sb="173" eb="176">
      <t>シボウビ</t>
    </rPh>
    <rPh sb="217" eb="218">
      <t>ニチ</t>
    </rPh>
    <rPh sb="234" eb="235">
      <t>エン</t>
    </rPh>
    <phoneticPr fontId="16"/>
  </si>
  <si>
    <t>高齢者虐待防止措置未実施減算</t>
    <phoneticPr fontId="16"/>
  </si>
  <si>
    <t>夜勤を行う職員の勤務条件基準を満たさない</t>
  </si>
  <si>
    <t>入所定員超過または職員の基準を満たさない</t>
    <phoneticPr fontId="2"/>
  </si>
  <si>
    <t>業務継続計画未策定減算</t>
    <phoneticPr fontId="16"/>
  </si>
  <si>
    <t>減算</t>
    <rPh sb="0" eb="2">
      <t>ゲンサン</t>
    </rPh>
    <phoneticPr fontId="2"/>
  </si>
  <si>
    <t>②各種加算　（金額は1割負担の場合）</t>
    <rPh sb="1" eb="3">
      <t>カクシュ</t>
    </rPh>
    <rPh sb="3" eb="5">
      <t>カサン</t>
    </rPh>
    <rPh sb="7" eb="9">
      <t>キンガク</t>
    </rPh>
    <rPh sb="11" eb="12">
      <t>ワリ</t>
    </rPh>
    <rPh sb="12" eb="14">
      <t>フタン</t>
    </rPh>
    <rPh sb="15" eb="17">
      <t>バアイ</t>
    </rPh>
    <phoneticPr fontId="16"/>
  </si>
  <si>
    <t>①1日あたりの介護サービス費用</t>
    <rPh sb="2" eb="3">
      <t>ニチ</t>
    </rPh>
    <rPh sb="7" eb="9">
      <t>カイゴ</t>
    </rPh>
    <rPh sb="13" eb="15">
      <t>ヒヨウ</t>
    </rPh>
    <phoneticPr fontId="16"/>
  </si>
  <si>
    <t>③減算</t>
    <rPh sb="1" eb="3">
      <t>ゲンサン</t>
    </rPh>
    <phoneticPr fontId="2"/>
  </si>
  <si>
    <t>①の1％</t>
    <phoneticPr fontId="2"/>
  </si>
  <si>
    <t>①の97％</t>
    <phoneticPr fontId="2"/>
  </si>
  <si>
    <t>①の70％</t>
    <phoneticPr fontId="2"/>
  </si>
  <si>
    <t>①の10％</t>
    <phoneticPr fontId="2"/>
  </si>
  <si>
    <t>①の3％</t>
    <phoneticPr fontId="2"/>
  </si>
  <si>
    <t xml:space="preserve">
(Ⅰ)1月につき150円 (Ⅱ)1月につき120円
認知症の行動・心理症状の発現を未然に防ぐために認知症介護に係る専門的な研修を修了している者を１名以上配置し、かつ複数の介護職員からなる認知症の行動・心理状況に対するチームを組みカンファレンスの開催や計画の見直しなどを行った場合に算定される。</t>
    <phoneticPr fontId="2"/>
  </si>
  <si>
    <t>身体拘束廃止未実施減算</t>
    <phoneticPr fontId="2"/>
  </si>
  <si>
    <t>項目</t>
    <rPh sb="0" eb="2">
      <t>コウモク</t>
    </rPh>
    <phoneticPr fontId="2"/>
  </si>
  <si>
    <t>率・負担金額</t>
    <phoneticPr fontId="2"/>
  </si>
  <si>
    <t>グループホームやまゆり(入居)　料金表（令和6年6月付）</t>
    <rPh sb="12" eb="14">
      <t>ニュウキョ</t>
    </rPh>
    <rPh sb="16" eb="19">
      <t>リョウキンヒョウ</t>
    </rPh>
    <rPh sb="20" eb="22">
      <t>レイワ</t>
    </rPh>
    <phoneticPr fontId="16"/>
  </si>
  <si>
    <r>
      <t>グループホームやまゆり(介護予防入居)料金表</t>
    </r>
    <r>
      <rPr>
        <b/>
        <sz val="48"/>
        <rFont val="ＭＳ Ｐゴシック"/>
        <family val="3"/>
        <charset val="128"/>
      </rPr>
      <t>（令和6年6月付）</t>
    </r>
    <rPh sb="12" eb="16">
      <t>カイゴヨボウ</t>
    </rPh>
    <rPh sb="16" eb="18">
      <t>ニュウキョ</t>
    </rPh>
    <rPh sb="19" eb="22">
      <t>リョウキンヒョウ</t>
    </rPh>
    <rPh sb="23" eb="25">
      <t>レイワ</t>
    </rPh>
    <rPh sb="26" eb="27">
      <t>ネン</t>
    </rPh>
    <rPh sb="28" eb="29">
      <t>ガツ</t>
    </rPh>
    <rPh sb="29" eb="30">
      <t>ヅケ</t>
    </rPh>
    <phoneticPr fontId="16"/>
  </si>
  <si>
    <t>項目</t>
    <rPh sb="0" eb="2">
      <t>コウモク</t>
    </rPh>
    <phoneticPr fontId="2"/>
  </si>
  <si>
    <t>率・負担額</t>
    <rPh sb="0" eb="1">
      <t>リツ</t>
    </rPh>
    <rPh sb="2" eb="5">
      <t>フタンガク</t>
    </rPh>
    <phoneticPr fontId="2"/>
  </si>
  <si>
    <t>レ</t>
    <phoneticPr fontId="2"/>
  </si>
  <si>
    <t>☑</t>
    <phoneticPr fontId="16"/>
  </si>
  <si>
    <r>
      <t xml:space="preserve">1日につき120円
</t>
    </r>
    <r>
      <rPr>
        <vertAlign val="superscript"/>
        <sz val="35"/>
        <rFont val="ＭＳ Ｐゴシック"/>
        <family val="3"/>
        <charset val="128"/>
        <scheme val="minor"/>
      </rPr>
      <t>※1</t>
    </r>
    <r>
      <rPr>
        <sz val="35"/>
        <rFont val="ＭＳ Ｐゴシック"/>
        <family val="3"/>
        <charset val="128"/>
        <scheme val="minor"/>
      </rPr>
      <t>別に厚生労働大臣が定める基準に適合しているものとして市町村長に届け出た指定認知症対応型共同生活介護事業所において、若年性認知症利用者に対して、指定認知症対応型共同生活介護を行った場合は、若年性認知症利用者受入加算として、１日につき120単位を所定単位に加算する。ただし、認知症行動・心理症状緊急対応加算を算定している場合は算定しない。</t>
    </r>
    <rPh sb="1" eb="2">
      <t>ニチ</t>
    </rPh>
    <rPh sb="12" eb="13">
      <t>ベツ</t>
    </rPh>
    <rPh sb="14" eb="20">
      <t>コウセイロウドウダイジン</t>
    </rPh>
    <rPh sb="21" eb="22">
      <t>サダ</t>
    </rPh>
    <rPh sb="24" eb="26">
      <t>キジュン</t>
    </rPh>
    <rPh sb="27" eb="29">
      <t>テキゴウ</t>
    </rPh>
    <rPh sb="38" eb="42">
      <t>シチョウソンチョウ</t>
    </rPh>
    <rPh sb="43" eb="44">
      <t>トド</t>
    </rPh>
    <rPh sb="45" eb="46">
      <t>デ</t>
    </rPh>
    <rPh sb="61" eb="64">
      <t>ジギョウショ</t>
    </rPh>
    <rPh sb="69" eb="78">
      <t>ジャクネンセイニンチショウリヨウシャ</t>
    </rPh>
    <rPh sb="79" eb="80">
      <t>タイ</t>
    </rPh>
    <rPh sb="98" eb="99">
      <t>オコナ</t>
    </rPh>
    <rPh sb="101" eb="103">
      <t>バアイ</t>
    </rPh>
    <rPh sb="105" eb="114">
      <t>ジャクネンセイニンチショウリヨウシャ</t>
    </rPh>
    <rPh sb="114" eb="118">
      <t>ウケイレカサン</t>
    </rPh>
    <rPh sb="123" eb="124">
      <t>ニチ</t>
    </rPh>
    <rPh sb="130" eb="132">
      <t>タンイ</t>
    </rPh>
    <rPh sb="133" eb="137">
      <t>ショテイタンイ</t>
    </rPh>
    <rPh sb="138" eb="140">
      <t>カサン</t>
    </rPh>
    <rPh sb="147" eb="152">
      <t>ニンチショウコウドウ</t>
    </rPh>
    <rPh sb="153" eb="163">
      <t>シンリショウジョウキンキュウタイオウカサン</t>
    </rPh>
    <rPh sb="164" eb="166">
      <t>サンテイ</t>
    </rPh>
    <rPh sb="170" eb="172">
      <t>バアイ</t>
    </rPh>
    <rPh sb="173" eb="175">
      <t>サンテイ</t>
    </rPh>
    <phoneticPr fontId="16"/>
  </si>
  <si>
    <r>
      <rPr>
        <vertAlign val="superscript"/>
        <sz val="35"/>
        <rFont val="ＭＳ Ｐゴシック"/>
        <family val="3"/>
        <charset val="128"/>
        <scheme val="minor"/>
      </rPr>
      <t>※1</t>
    </r>
    <r>
      <rPr>
        <sz val="35"/>
        <rFont val="ＭＳ Ｐゴシック"/>
        <family val="3"/>
        <charset val="128"/>
        <scheme val="minor"/>
      </rPr>
      <t>厚生労働大臣が定める基準
受け入れた若年性認知症利用者(初老期における認知症によって要介護者となった者)ごとに個別の担当者を定めていること。</t>
    </r>
    <rPh sb="2" eb="8">
      <t>コウセイロウドウダイジン</t>
    </rPh>
    <rPh sb="9" eb="10">
      <t>サダ</t>
    </rPh>
    <rPh sb="12" eb="14">
      <t>キジュン</t>
    </rPh>
    <rPh sb="15" eb="16">
      <t>ウ</t>
    </rPh>
    <rPh sb="17" eb="18">
      <t>イ</t>
    </rPh>
    <rPh sb="20" eb="29">
      <t>ジャクネンセイニンチショウリヨウシャ</t>
    </rPh>
    <rPh sb="30" eb="33">
      <t>ショロウキ</t>
    </rPh>
    <rPh sb="37" eb="40">
      <t>ニンチショウ</t>
    </rPh>
    <rPh sb="44" eb="48">
      <t>ヨウカイゴシャ</t>
    </rPh>
    <rPh sb="52" eb="53">
      <t>モノ</t>
    </rPh>
    <rPh sb="57" eb="59">
      <t>コベツ</t>
    </rPh>
    <rPh sb="60" eb="62">
      <t>タントウ</t>
    </rPh>
    <rPh sb="62" eb="63">
      <t>シャ</t>
    </rPh>
    <rPh sb="64" eb="65">
      <t>サダ</t>
    </rPh>
    <phoneticPr fontId="2"/>
  </si>
  <si>
    <r>
      <t xml:space="preserve">
1日につき246円
</t>
    </r>
    <r>
      <rPr>
        <vertAlign val="superscript"/>
        <sz val="35"/>
        <rFont val="ＭＳ Ｐゴシック"/>
        <family val="3"/>
        <charset val="128"/>
        <scheme val="minor"/>
      </rPr>
      <t>※2</t>
    </r>
    <r>
      <rPr>
        <sz val="35"/>
        <rFont val="ＭＳ Ｐゴシック"/>
        <family val="3"/>
        <charset val="128"/>
        <scheme val="minor"/>
      </rPr>
      <t xml:space="preserve">別に厚生労働大臣が定める基準に適合しているものとして市町村長に届け出た指定認知症対応型共同生活介護事業所において、利用者が病院又は診療所への入院を要した場合は、1月に6日を限度として所定単位に加えて１日につき246単位を算定する。ただし、入院の初日及び最終日は、算定できない。
</t>
    </r>
    <rPh sb="2" eb="3">
      <t>ニチ</t>
    </rPh>
    <rPh sb="9" eb="10">
      <t>エン</t>
    </rPh>
    <rPh sb="13" eb="14">
      <t>ベツ</t>
    </rPh>
    <rPh sb="15" eb="21">
      <t>コウセイロウドウダイジン</t>
    </rPh>
    <rPh sb="22" eb="23">
      <t>サダ</t>
    </rPh>
    <rPh sb="25" eb="27">
      <t>キジュン</t>
    </rPh>
    <rPh sb="62" eb="65">
      <t>ジギョウショ</t>
    </rPh>
    <rPh sb="70" eb="73">
      <t>リヨウシャ</t>
    </rPh>
    <rPh sb="74" eb="76">
      <t>ビョウイン</t>
    </rPh>
    <rPh sb="76" eb="77">
      <t>マタ</t>
    </rPh>
    <rPh sb="78" eb="81">
      <t>シンリョウジョ</t>
    </rPh>
    <rPh sb="83" eb="85">
      <t>ニュウイン</t>
    </rPh>
    <rPh sb="86" eb="87">
      <t>ヨウ</t>
    </rPh>
    <rPh sb="89" eb="91">
      <t>バアイ</t>
    </rPh>
    <rPh sb="94" eb="95">
      <t>ツキ</t>
    </rPh>
    <rPh sb="97" eb="98">
      <t>ニチ</t>
    </rPh>
    <rPh sb="99" eb="101">
      <t>ゲンド</t>
    </rPh>
    <rPh sb="104" eb="108">
      <t>ショテイタンイ</t>
    </rPh>
    <rPh sb="109" eb="110">
      <t>クワ</t>
    </rPh>
    <rPh sb="113" eb="114">
      <t>ニチ</t>
    </rPh>
    <rPh sb="120" eb="122">
      <t>タンイ</t>
    </rPh>
    <rPh sb="123" eb="125">
      <t>サンテイ</t>
    </rPh>
    <rPh sb="132" eb="134">
      <t>ニュウイン</t>
    </rPh>
    <rPh sb="135" eb="137">
      <t>ショニチ</t>
    </rPh>
    <rPh sb="137" eb="138">
      <t>オヨ</t>
    </rPh>
    <rPh sb="139" eb="142">
      <t>サイシュウビ</t>
    </rPh>
    <rPh sb="144" eb="146">
      <t>サンテイ</t>
    </rPh>
    <phoneticPr fontId="16"/>
  </si>
  <si>
    <r>
      <rPr>
        <vertAlign val="superscript"/>
        <sz val="35"/>
        <rFont val="ＭＳ Ｐゴシック"/>
        <family val="3"/>
        <charset val="128"/>
        <scheme val="minor"/>
      </rPr>
      <t>※2</t>
    </r>
    <r>
      <rPr>
        <sz val="35"/>
        <rFont val="ＭＳ Ｐゴシック"/>
        <family val="3"/>
        <charset val="128"/>
        <scheme val="minor"/>
      </rPr>
      <t>厚生労働大臣が定める基準
利用者について、病院又は診療所に入院する必要が生じた場合であって、入院後3月以内に退院することが明らかに見込まれるときは、その者及びその家族の希望等を勘案し、必要に応じて適切な便宜を供与するとともに、やむを得ない事情がある場合を除き、退院後再び当該指定認知症対応型共同生活介護事業所に円滑に入居することができる体制を確保していること。</t>
    </r>
    <rPh sb="2" eb="8">
      <t>コウセイロウドウダイジン</t>
    </rPh>
    <rPh sb="9" eb="10">
      <t>サダ</t>
    </rPh>
    <rPh sb="12" eb="14">
      <t>キジュン</t>
    </rPh>
    <rPh sb="15" eb="18">
      <t>リヨウシャ</t>
    </rPh>
    <rPh sb="23" eb="25">
      <t>ビョウイン</t>
    </rPh>
    <rPh sb="25" eb="26">
      <t>マタ</t>
    </rPh>
    <rPh sb="27" eb="30">
      <t>シンリョウジョ</t>
    </rPh>
    <rPh sb="35" eb="37">
      <t>ヒツヨウ</t>
    </rPh>
    <rPh sb="38" eb="39">
      <t>ショウ</t>
    </rPh>
    <rPh sb="41" eb="43">
      <t>バアイ</t>
    </rPh>
    <rPh sb="48" eb="51">
      <t>ニュウインゴ</t>
    </rPh>
    <rPh sb="52" eb="55">
      <t>ツキイナイ</t>
    </rPh>
    <rPh sb="56" eb="58">
      <t>タイイン</t>
    </rPh>
    <rPh sb="63" eb="64">
      <t>アキ</t>
    </rPh>
    <rPh sb="67" eb="69">
      <t>ミコ</t>
    </rPh>
    <rPh sb="78" eb="79">
      <t>モノ</t>
    </rPh>
    <rPh sb="79" eb="80">
      <t>オヨ</t>
    </rPh>
    <rPh sb="83" eb="85">
      <t>カゾク</t>
    </rPh>
    <rPh sb="147" eb="149">
      <t>キョウドウ</t>
    </rPh>
    <phoneticPr fontId="2"/>
  </si>
  <si>
    <r>
      <rPr>
        <vertAlign val="superscript"/>
        <sz val="35"/>
        <rFont val="ＭＳ Ｐゴシック"/>
        <family val="3"/>
        <charset val="128"/>
        <scheme val="minor"/>
      </rPr>
      <t xml:space="preserve">
※3</t>
    </r>
    <r>
      <rPr>
        <sz val="35"/>
        <rFont val="ＭＳ Ｐゴシック"/>
        <family val="3"/>
        <charset val="128"/>
        <scheme val="minor"/>
      </rPr>
      <t xml:space="preserve">厚生労働大臣が定める施設基準
看取りに関する指針を定め、入居の際に、利用者又はその家族等に対して、当該指針の内容を説明し、同意を得ていること。
医師、看護職員(事業所の職員又は当該事業所と密接な連携を確保できる範囲内の距離にある病院若しくは診療所もしくは訪問看護ステーションの職員に限る)、介護職員、介護支援専門員その他の職種の者による協議の上、当該事業所における看取りの実績等を踏まえ、適宜、看取りに関する指針の見直しを行うこと。
看取りに関する職員研修を行っていること。
</t>
    </r>
    <r>
      <rPr>
        <vertAlign val="superscript"/>
        <sz val="30"/>
        <color theme="1"/>
        <rFont val="ＭＳ Ｐゴシック"/>
        <family val="3"/>
        <charset val="128"/>
        <scheme val="minor"/>
      </rPr>
      <t/>
    </r>
    <rPh sb="3" eb="9">
      <t>コウセイロウドウダイジン</t>
    </rPh>
    <rPh sb="10" eb="11">
      <t>サダ</t>
    </rPh>
    <rPh sb="13" eb="15">
      <t>シセツ</t>
    </rPh>
    <rPh sb="15" eb="17">
      <t>キジュン</t>
    </rPh>
    <rPh sb="18" eb="20">
      <t>ミト</t>
    </rPh>
    <rPh sb="22" eb="23">
      <t>カン</t>
    </rPh>
    <rPh sb="25" eb="27">
      <t>シシン</t>
    </rPh>
    <rPh sb="28" eb="29">
      <t>サダ</t>
    </rPh>
    <rPh sb="31" eb="33">
      <t>ニュウキョ</t>
    </rPh>
    <rPh sb="34" eb="35">
      <t>サイ</t>
    </rPh>
    <rPh sb="37" eb="41">
      <t>リヨウシャマタ</t>
    </rPh>
    <rPh sb="44" eb="47">
      <t>カゾクトウ</t>
    </rPh>
    <rPh sb="48" eb="49">
      <t>タイ</t>
    </rPh>
    <rPh sb="52" eb="56">
      <t>トウガイシシン</t>
    </rPh>
    <rPh sb="57" eb="59">
      <t>ナイヨウ</t>
    </rPh>
    <rPh sb="60" eb="62">
      <t>セツメイ</t>
    </rPh>
    <rPh sb="64" eb="66">
      <t>ドウイ</t>
    </rPh>
    <rPh sb="67" eb="68">
      <t>エ</t>
    </rPh>
    <rPh sb="75" eb="77">
      <t>イシ</t>
    </rPh>
    <rPh sb="78" eb="82">
      <t>カンゴショクイン</t>
    </rPh>
    <rPh sb="83" eb="86">
      <t>ジギョウショ</t>
    </rPh>
    <rPh sb="87" eb="89">
      <t>ショクイン</t>
    </rPh>
    <rPh sb="89" eb="90">
      <t>マタ</t>
    </rPh>
    <rPh sb="91" eb="96">
      <t>トウガイジギョウショ</t>
    </rPh>
    <rPh sb="97" eb="99">
      <t>ミッセツ</t>
    </rPh>
    <rPh sb="100" eb="102">
      <t>レンケイ</t>
    </rPh>
    <rPh sb="103" eb="105">
      <t>カクホ</t>
    </rPh>
    <rPh sb="108" eb="111">
      <t>ハンイナイ</t>
    </rPh>
    <rPh sb="112" eb="114">
      <t>キョリ</t>
    </rPh>
    <rPh sb="117" eb="119">
      <t>ビョウインモ</t>
    </rPh>
    <rPh sb="119" eb="120">
      <t>シクハ</t>
    </rPh>
    <rPh sb="121" eb="126">
      <t>ンリョウジョ</t>
    </rPh>
    <rPh sb="130" eb="134">
      <t>ホウモンカンゴ</t>
    </rPh>
    <rPh sb="141" eb="143">
      <t>ショクイン</t>
    </rPh>
    <rPh sb="144" eb="145">
      <t>カギ</t>
    </rPh>
    <rPh sb="148" eb="152">
      <t>カイゴショクイン</t>
    </rPh>
    <rPh sb="153" eb="160">
      <t>カイゴシエンセンモンイン</t>
    </rPh>
    <rPh sb="162" eb="163">
      <t>タ</t>
    </rPh>
    <rPh sb="164" eb="166">
      <t>ショクシュ</t>
    </rPh>
    <rPh sb="167" eb="168">
      <t>モノ</t>
    </rPh>
    <rPh sb="171" eb="173">
      <t>キョウギ</t>
    </rPh>
    <rPh sb="174" eb="175">
      <t>ウエ</t>
    </rPh>
    <rPh sb="176" eb="181">
      <t>トウガイジギョウショ</t>
    </rPh>
    <rPh sb="185" eb="187">
      <t>ミト</t>
    </rPh>
    <rPh sb="189" eb="192">
      <t>ジッセキトウ</t>
    </rPh>
    <rPh sb="193" eb="194">
      <t>フ</t>
    </rPh>
    <rPh sb="197" eb="199">
      <t>テキギ</t>
    </rPh>
    <rPh sb="200" eb="202">
      <t>ミト</t>
    </rPh>
    <rPh sb="204" eb="205">
      <t>カン</t>
    </rPh>
    <rPh sb="207" eb="209">
      <t>シシン</t>
    </rPh>
    <rPh sb="210" eb="212">
      <t>ミナオ</t>
    </rPh>
    <rPh sb="214" eb="215">
      <t>オコナ</t>
    </rPh>
    <rPh sb="220" eb="222">
      <t>ミト</t>
    </rPh>
    <rPh sb="224" eb="225">
      <t>カン</t>
    </rPh>
    <rPh sb="227" eb="231">
      <t>ショクインケンシュウ</t>
    </rPh>
    <rPh sb="232" eb="233">
      <t>オコナ</t>
    </rPh>
    <phoneticPr fontId="2"/>
  </si>
  <si>
    <r>
      <rPr>
        <vertAlign val="superscript"/>
        <sz val="35"/>
        <rFont val="ＭＳ Ｐゴシック"/>
        <family val="3"/>
        <charset val="128"/>
        <scheme val="minor"/>
      </rPr>
      <t xml:space="preserve">
※4</t>
    </r>
    <r>
      <rPr>
        <sz val="35"/>
        <rFont val="ＭＳ Ｐゴシック"/>
        <family val="3"/>
        <charset val="128"/>
        <scheme val="minor"/>
      </rPr>
      <t xml:space="preserve">厚生労働大臣が定める基準に適合する利用者
次のいずれにも適合している利用者
医師が一般に認められている医学的知見に基づき回復の見込みがないと診断した者であること。
医師、看護職員（事業所の職員又は当該事業所と密接な連携を確保できる範囲内の距離にある病院若しくは診療所もしくは訪問看護ステーションの職員に限る。)、介護支援専門員その他の職種の者(以下「医師等」)が共同で作成した利用者の介護に係る計画について、医師等のうちその内容に応じた適当なものから説明を受け、当該計画について同意している者(その家族等が説明を受けた上で、同意している者を含む。)であること。
</t>
    </r>
    <rPh sb="3" eb="9">
      <t>コウセイロウドウダイジン</t>
    </rPh>
    <rPh sb="10" eb="11">
      <t>サダ</t>
    </rPh>
    <rPh sb="13" eb="15">
      <t>キジュン</t>
    </rPh>
    <rPh sb="16" eb="18">
      <t>テキゴウ</t>
    </rPh>
    <rPh sb="20" eb="23">
      <t>リヨウシャ</t>
    </rPh>
    <rPh sb="24" eb="25">
      <t>ツギ</t>
    </rPh>
    <rPh sb="41" eb="43">
      <t>イシ</t>
    </rPh>
    <rPh sb="44" eb="46">
      <t>イッパン</t>
    </rPh>
    <rPh sb="47" eb="48">
      <t>ミト</t>
    </rPh>
    <rPh sb="252" eb="255">
      <t>カゾクトウ</t>
    </rPh>
    <rPh sb="256" eb="258">
      <t>セツメイ</t>
    </rPh>
    <rPh sb="259" eb="260">
      <t>ウ</t>
    </rPh>
    <rPh sb="262" eb="263">
      <t>ウエ</t>
    </rPh>
    <rPh sb="265" eb="267">
      <t>ドウイ</t>
    </rPh>
    <rPh sb="271" eb="272">
      <t>モノ</t>
    </rPh>
    <phoneticPr fontId="2"/>
  </si>
  <si>
    <r>
      <rPr>
        <vertAlign val="superscript"/>
        <sz val="35"/>
        <rFont val="ＭＳ Ｐゴシック"/>
        <family val="3"/>
        <charset val="128"/>
        <scheme val="minor"/>
      </rPr>
      <t>※5</t>
    </r>
    <r>
      <rPr>
        <sz val="35"/>
        <rFont val="ＭＳ Ｐゴシック"/>
        <family val="3"/>
        <charset val="128"/>
        <scheme val="minor"/>
      </rPr>
      <t>別に厚生労働大臣が定める施設基準に適合するものとして、市町村長に届け出た指定認知症対応型共同生活介護事業所において、指定認知症対応型共同生活介護を行った場合は、当該基準に掲げる区分に従い、１日につき次に掲げる所定単位数を加算する。ただし、次に掲げるいずれかの加算を算定している場合においては、次に掲げるその他の加算は算定しない。</t>
    </r>
    <rPh sb="2" eb="3">
      <t>ベツ</t>
    </rPh>
    <rPh sb="4" eb="10">
      <t>コウセイロウドウダイジン</t>
    </rPh>
    <rPh sb="11" eb="12">
      <t>サダ</t>
    </rPh>
    <rPh sb="14" eb="16">
      <t>シセツ</t>
    </rPh>
    <rPh sb="16" eb="18">
      <t>キジュン</t>
    </rPh>
    <rPh sb="19" eb="21">
      <t>テキゴウ</t>
    </rPh>
    <rPh sb="29" eb="31">
      <t>シチョウ</t>
    </rPh>
    <rPh sb="31" eb="33">
      <t>ソンチョウ</t>
    </rPh>
    <rPh sb="34" eb="35">
      <t>トド</t>
    </rPh>
    <rPh sb="46" eb="52">
      <t>キョウドウセイカツカイゴ</t>
    </rPh>
    <rPh sb="52" eb="55">
      <t>ジギョウショ</t>
    </rPh>
    <rPh sb="75" eb="76">
      <t>オコナ</t>
    </rPh>
    <rPh sb="78" eb="80">
      <t>バアイ</t>
    </rPh>
    <rPh sb="82" eb="84">
      <t>トウガイキ</t>
    </rPh>
    <rPh sb="84" eb="94">
      <t>ジュンニカカゲルクブンニシタガ</t>
    </rPh>
    <rPh sb="97" eb="98">
      <t>ニチ</t>
    </rPh>
    <rPh sb="101" eb="102">
      <t>ツギ</t>
    </rPh>
    <rPh sb="103" eb="104">
      <t>カカ</t>
    </rPh>
    <rPh sb="106" eb="111">
      <t>ショテイタンイスウ</t>
    </rPh>
    <rPh sb="112" eb="114">
      <t>カサン</t>
    </rPh>
    <rPh sb="121" eb="122">
      <t>ツギ</t>
    </rPh>
    <rPh sb="123" eb="124">
      <t>カカ</t>
    </rPh>
    <rPh sb="131" eb="133">
      <t>カサン</t>
    </rPh>
    <rPh sb="134" eb="136">
      <t>サンテイ</t>
    </rPh>
    <rPh sb="140" eb="142">
      <t>バアイ</t>
    </rPh>
    <rPh sb="148" eb="149">
      <t>ツギ</t>
    </rPh>
    <rPh sb="150" eb="151">
      <t>カカ</t>
    </rPh>
    <rPh sb="155" eb="156">
      <t>タ</t>
    </rPh>
    <rPh sb="157" eb="159">
      <t>カサン</t>
    </rPh>
    <rPh sb="160" eb="162">
      <t>サンテイ</t>
    </rPh>
    <phoneticPr fontId="2"/>
  </si>
  <si>
    <r>
      <t xml:space="preserve">1日につき57円
</t>
    </r>
    <r>
      <rPr>
        <vertAlign val="superscript"/>
        <sz val="35"/>
        <rFont val="ＭＳ Ｐゴシック"/>
        <family val="3"/>
        <charset val="128"/>
        <scheme val="minor"/>
      </rPr>
      <t>※5</t>
    </r>
    <r>
      <rPr>
        <sz val="35"/>
        <rFont val="ＭＳ Ｐゴシック"/>
        <family val="3"/>
        <charset val="128"/>
        <scheme val="minor"/>
      </rPr>
      <t>厚生労働大臣が定める施設基準
(1)当該指定認知症対応型共同生活介護事業所の職員として又は病院、診療所若しくは指定訪問看護ステーションの連携により、看護師を1名以上確保していること。
(2)看護師により24時間連絡できる体制を確保していること。
(3)重度化した場合の対応に係る指針を定め、入居の際に、利用者又はその家族に対して、当該指針の内容を説明し、同意を得ていること。</t>
    </r>
    <rPh sb="1" eb="2">
      <t>ニチ</t>
    </rPh>
    <rPh sb="7" eb="8">
      <t>エン</t>
    </rPh>
    <rPh sb="11" eb="17">
      <t>コウセイロウドウダイジン</t>
    </rPh>
    <rPh sb="18" eb="19">
      <t>サダ</t>
    </rPh>
    <rPh sb="21" eb="25">
      <t>シセツキジュン</t>
    </rPh>
    <rPh sb="29" eb="31">
      <t>トウガイ</t>
    </rPh>
    <rPh sb="31" eb="33">
      <t>シテイ</t>
    </rPh>
    <rPh sb="33" eb="36">
      <t>ニンチショウ</t>
    </rPh>
    <rPh sb="36" eb="38">
      <t>タイオウ</t>
    </rPh>
    <rPh sb="38" eb="39">
      <t>ガタ</t>
    </rPh>
    <rPh sb="39" eb="41">
      <t>キョウドウ</t>
    </rPh>
    <rPh sb="41" eb="43">
      <t>セイカツ</t>
    </rPh>
    <rPh sb="43" eb="45">
      <t>カイゴ</t>
    </rPh>
    <rPh sb="45" eb="48">
      <t>ジギョウショ</t>
    </rPh>
    <rPh sb="49" eb="51">
      <t>ショクイン</t>
    </rPh>
    <rPh sb="54" eb="55">
      <t>マタ</t>
    </rPh>
    <rPh sb="56" eb="58">
      <t>ビョウイン</t>
    </rPh>
    <rPh sb="59" eb="62">
      <t>シンリョウジョ</t>
    </rPh>
    <rPh sb="62" eb="63">
      <t>モ</t>
    </rPh>
    <rPh sb="66" eb="72">
      <t>シテイホウモンカンゴ</t>
    </rPh>
    <rPh sb="79" eb="81">
      <t>レンケイ</t>
    </rPh>
    <rPh sb="85" eb="88">
      <t>カンゴシ</t>
    </rPh>
    <rPh sb="90" eb="93">
      <t>メイイジョウ</t>
    </rPh>
    <rPh sb="93" eb="95">
      <t>カクホ</t>
    </rPh>
    <rPh sb="106" eb="109">
      <t>カンゴシ</t>
    </rPh>
    <rPh sb="114" eb="118">
      <t>ジカンレンラク</t>
    </rPh>
    <rPh sb="121" eb="123">
      <t>タイセイ</t>
    </rPh>
    <rPh sb="124" eb="126">
      <t>カクホ</t>
    </rPh>
    <rPh sb="137" eb="140">
      <t>ジュウドカ</t>
    </rPh>
    <rPh sb="142" eb="144">
      <t>バアイ</t>
    </rPh>
    <rPh sb="145" eb="147">
      <t>タイオウ</t>
    </rPh>
    <rPh sb="148" eb="149">
      <t>カカワ</t>
    </rPh>
    <rPh sb="150" eb="152">
      <t>シシン</t>
    </rPh>
    <rPh sb="153" eb="154">
      <t>サダ</t>
    </rPh>
    <rPh sb="156" eb="158">
      <t>ニュウキョ</t>
    </rPh>
    <rPh sb="159" eb="160">
      <t>サイ</t>
    </rPh>
    <rPh sb="162" eb="166">
      <t>リヨウシャマタ</t>
    </rPh>
    <rPh sb="169" eb="171">
      <t>カゾク</t>
    </rPh>
    <rPh sb="172" eb="173">
      <t>タイ</t>
    </rPh>
    <rPh sb="176" eb="180">
      <t>トウガイシシン</t>
    </rPh>
    <rPh sb="184" eb="186">
      <t>セツメイ</t>
    </rPh>
    <rPh sb="188" eb="190">
      <t>ドウイ</t>
    </rPh>
    <rPh sb="191" eb="192">
      <t>エ</t>
    </rPh>
    <phoneticPr fontId="16"/>
  </si>
  <si>
    <r>
      <t xml:space="preserve">1日につき47円
</t>
    </r>
    <r>
      <rPr>
        <vertAlign val="superscript"/>
        <sz val="35"/>
        <rFont val="ＭＳ Ｐゴシック"/>
        <family val="3"/>
        <charset val="128"/>
        <scheme val="minor"/>
      </rPr>
      <t>※5</t>
    </r>
    <r>
      <rPr>
        <sz val="35"/>
        <rFont val="ＭＳ Ｐゴシック"/>
        <family val="3"/>
        <charset val="128"/>
        <scheme val="minor"/>
      </rPr>
      <t xml:space="preserve">厚生労働大臣が定める施設基準
(1)当該指定認知症対応型共同生活介護事業所の職員として看護職員を常勤換算法で1名以上配置していること。
(2)当該指定認知症対応型共同生活介護事業所の職員として又は病院、診療所若しくは指定訪問看護ステーションの連携により、24時間連絡のできる体制を確保していること。
(3)算定日が属する月の前12月間において、次のいずれかに該当する状態の利用者が１人以上であること。
</t>
    </r>
    <rPh sb="1" eb="2">
      <t>ニチ</t>
    </rPh>
    <rPh sb="7" eb="8">
      <t>エン</t>
    </rPh>
    <rPh sb="29" eb="31">
      <t>トウガイ</t>
    </rPh>
    <rPh sb="31" eb="33">
      <t>シテイ</t>
    </rPh>
    <rPh sb="33" eb="36">
      <t>ニンチショウ</t>
    </rPh>
    <rPh sb="36" eb="38">
      <t>タイオウ</t>
    </rPh>
    <rPh sb="38" eb="39">
      <t>ガタ</t>
    </rPh>
    <rPh sb="39" eb="41">
      <t>キョウドウ</t>
    </rPh>
    <rPh sb="41" eb="43">
      <t>セイカツ</t>
    </rPh>
    <rPh sb="43" eb="45">
      <t>カイゴ</t>
    </rPh>
    <rPh sb="45" eb="48">
      <t>ジギョウショ</t>
    </rPh>
    <rPh sb="49" eb="51">
      <t>ショクイン</t>
    </rPh>
    <rPh sb="54" eb="56">
      <t>カンゴ</t>
    </rPh>
    <rPh sb="56" eb="58">
      <t>ショクイン</t>
    </rPh>
    <rPh sb="59" eb="61">
      <t>ジョウキン</t>
    </rPh>
    <rPh sb="61" eb="63">
      <t>カンサン</t>
    </rPh>
    <rPh sb="63" eb="64">
      <t>ホウ</t>
    </rPh>
    <rPh sb="66" eb="67">
      <t>メイ</t>
    </rPh>
    <rPh sb="67" eb="69">
      <t>イジョウ</t>
    </rPh>
    <rPh sb="69" eb="71">
      <t>ハイチ</t>
    </rPh>
    <rPh sb="140" eb="144">
      <t>ジカンレンラク</t>
    </rPh>
    <rPh sb="148" eb="150">
      <t>タイセイ</t>
    </rPh>
    <rPh sb="151" eb="153">
      <t>カクホ</t>
    </rPh>
    <rPh sb="164" eb="167">
      <t>サンテイビ</t>
    </rPh>
    <rPh sb="168" eb="169">
      <t>ゾク</t>
    </rPh>
    <rPh sb="171" eb="172">
      <t>ツキ</t>
    </rPh>
    <rPh sb="173" eb="174">
      <t>マエ</t>
    </rPh>
    <rPh sb="176" eb="178">
      <t>ツキカン</t>
    </rPh>
    <rPh sb="183" eb="184">
      <t>ツギ</t>
    </rPh>
    <rPh sb="190" eb="192">
      <t>ガイトウ</t>
    </rPh>
    <rPh sb="194" eb="196">
      <t>ジョウタイ</t>
    </rPh>
    <rPh sb="197" eb="200">
      <t>リヨウシャ</t>
    </rPh>
    <rPh sb="202" eb="203">
      <t>ニン</t>
    </rPh>
    <rPh sb="203" eb="205">
      <t>イジョウ</t>
    </rPh>
    <phoneticPr fontId="16"/>
  </si>
  <si>
    <r>
      <t xml:space="preserve">1日につき37円
</t>
    </r>
    <r>
      <rPr>
        <vertAlign val="superscript"/>
        <sz val="35"/>
        <rFont val="ＭＳ Ｐゴシック"/>
        <family val="3"/>
        <charset val="128"/>
        <scheme val="minor"/>
      </rPr>
      <t>※5</t>
    </r>
    <r>
      <rPr>
        <sz val="35"/>
        <rFont val="ＭＳ Ｐゴシック"/>
        <family val="3"/>
        <charset val="128"/>
        <scheme val="minor"/>
      </rPr>
      <t>厚生労働大臣が定める施設基準
(1)当該指定認知症対応型共同生活介護事業所の職員として看護師を常勤換算法で1名以上配置していること。
(2)当該指定認知症対応型共同生活介護事業所の職員である看護師又は病院、診療所若しくは指定訪問看護ステーションの看護師との連携により、24時間連絡のできる体制を確保していること。
(3)医療連携体制加算(Ⅰ)の(3)、医療連携体制加算(Ⅱ)の(3)に該当すること。</t>
    </r>
    <rPh sb="1" eb="2">
      <t>ニチ</t>
    </rPh>
    <rPh sb="7" eb="8">
      <t>エン</t>
    </rPh>
    <rPh sb="81" eb="97">
      <t>トウガイシテイニンチショウタイオウガタキョウドウセイカツカイゴ</t>
    </rPh>
    <rPh sb="97" eb="100">
      <t>ジギョウショ</t>
    </rPh>
    <rPh sb="101" eb="103">
      <t>ショクイン</t>
    </rPh>
    <rPh sb="106" eb="109">
      <t>カンゴシ</t>
    </rPh>
    <rPh sb="109" eb="110">
      <t>マタ</t>
    </rPh>
    <rPh sb="111" eb="113">
      <t>ビョウイン</t>
    </rPh>
    <rPh sb="114" eb="117">
      <t>シンリョウジョ</t>
    </rPh>
    <rPh sb="117" eb="118">
      <t>モ</t>
    </rPh>
    <rPh sb="134" eb="137">
      <t>カンゴシ</t>
    </rPh>
    <rPh sb="139" eb="141">
      <t>レンケイ</t>
    </rPh>
    <rPh sb="147" eb="149">
      <t>ジカン</t>
    </rPh>
    <rPh sb="149" eb="151">
      <t>レンラク</t>
    </rPh>
    <rPh sb="155" eb="157">
      <t>タイセイ</t>
    </rPh>
    <rPh sb="158" eb="160">
      <t>カクホ</t>
    </rPh>
    <rPh sb="171" eb="179">
      <t>イリョウレンケイタイセイカサン</t>
    </rPh>
    <rPh sb="187" eb="195">
      <t>イリョウレンケイタイセイカサン</t>
    </rPh>
    <rPh sb="203" eb="205">
      <t>ガイトウ</t>
    </rPh>
    <phoneticPr fontId="16"/>
  </si>
  <si>
    <t xml:space="preserve">1日につき5円
算定日が属する月の前3月間において、次のいずれかに該当する状態の入所者が1人以上であること。
(1)喀痰吸引を実施している状態
(2)経鼻胃管や胃瘻等の経腸栄養が行われている状態
(3)呼吸障害等により人工呼吸器を使用している状態
(4)中心静脈注射を実施している状態
(5)人工腎臓を実施している状態
(6)重篤な心機能障害、呼吸障害等により常時モニター測定を実施している状態
(7)人工膀胱又は人工肛門の処置を実施している状態
(8)褥瘡に対する治療を実施している状態
(9)気管切開が行われている状態
(10)留置カテーテルを使用している状態
(11)インスリン注射を実施している状態
</t>
    <rPh sb="58" eb="62">
      <t>カクタンキュウイン</t>
    </rPh>
    <rPh sb="75" eb="79">
      <t>ケイビイカン</t>
    </rPh>
    <rPh sb="80" eb="82">
      <t>イロウ</t>
    </rPh>
    <rPh sb="82" eb="83">
      <t>トウ</t>
    </rPh>
    <rPh sb="84" eb="88">
      <t>ケイチョウエイヨウ</t>
    </rPh>
    <rPh sb="89" eb="90">
      <t>オコナ</t>
    </rPh>
    <rPh sb="95" eb="97">
      <t>ジョウタイ</t>
    </rPh>
    <rPh sb="266" eb="268">
      <t>リュウチ</t>
    </rPh>
    <rPh sb="274" eb="276">
      <t>シヨウ</t>
    </rPh>
    <rPh sb="280" eb="282">
      <t>ジョウタイ</t>
    </rPh>
    <rPh sb="292" eb="294">
      <t>チュウシャ</t>
    </rPh>
    <rPh sb="295" eb="297">
      <t>ジッシ</t>
    </rPh>
    <rPh sb="301" eb="303">
      <t>ジョウタイ</t>
    </rPh>
    <phoneticPr fontId="16"/>
  </si>
  <si>
    <r>
      <t xml:space="preserve">１月につき30円
</t>
    </r>
    <r>
      <rPr>
        <vertAlign val="superscript"/>
        <sz val="35"/>
        <rFont val="ＭＳ Ｐゴシック"/>
        <family val="3"/>
        <charset val="128"/>
        <scheme val="minor"/>
      </rPr>
      <t>※7</t>
    </r>
    <r>
      <rPr>
        <sz val="35"/>
        <rFont val="ＭＳ Ｐゴシック"/>
        <family val="3"/>
        <charset val="128"/>
        <scheme val="minor"/>
      </rPr>
      <t>別に厚生労働大臣が定める基準に適合する指定認知症対応型共同生活介護事業所において、歯科医師又は歯科医師の指示を受けた歯科衛生士が介護職員に対する口腔ケアに係る技術的助言及び指導を月1回以上行っている場合に、1月につき所定単位を加算する。</t>
    </r>
    <rPh sb="1" eb="2">
      <t>ツキ</t>
    </rPh>
    <rPh sb="7" eb="8">
      <t>エン</t>
    </rPh>
    <rPh sb="11" eb="12">
      <t>ベツ</t>
    </rPh>
    <rPh sb="13" eb="19">
      <t>コウセイロウドウダイジン</t>
    </rPh>
    <rPh sb="20" eb="21">
      <t>サダ</t>
    </rPh>
    <rPh sb="23" eb="25">
      <t>キジュン</t>
    </rPh>
    <rPh sb="26" eb="28">
      <t>テキゴウ</t>
    </rPh>
    <rPh sb="30" eb="44">
      <t>シテイニンチショウタイオウガタキョウドウセイカツカイゴ</t>
    </rPh>
    <rPh sb="44" eb="47">
      <t>ジギョウショ</t>
    </rPh>
    <rPh sb="52" eb="56">
      <t>シカイシ</t>
    </rPh>
    <rPh sb="56" eb="57">
      <t>マタ</t>
    </rPh>
    <rPh sb="58" eb="62">
      <t>シカイシ</t>
    </rPh>
    <rPh sb="63" eb="65">
      <t>シジ</t>
    </rPh>
    <rPh sb="66" eb="67">
      <t>ウ</t>
    </rPh>
    <rPh sb="69" eb="74">
      <t>シカエイセイシ</t>
    </rPh>
    <rPh sb="75" eb="79">
      <t>カイゴショクイン</t>
    </rPh>
    <rPh sb="80" eb="81">
      <t>タイ</t>
    </rPh>
    <rPh sb="83" eb="85">
      <t>コウクウ</t>
    </rPh>
    <rPh sb="88" eb="89">
      <t>カカワ</t>
    </rPh>
    <rPh sb="90" eb="95">
      <t>ギジュツテキジョゲン</t>
    </rPh>
    <rPh sb="95" eb="96">
      <t>オヨ</t>
    </rPh>
    <rPh sb="97" eb="99">
      <t>シドウ</t>
    </rPh>
    <rPh sb="100" eb="101">
      <t>ツキ</t>
    </rPh>
    <rPh sb="102" eb="105">
      <t>カイイジョウ</t>
    </rPh>
    <rPh sb="105" eb="106">
      <t>オコナ</t>
    </rPh>
    <phoneticPr fontId="16"/>
  </si>
  <si>
    <r>
      <rPr>
        <vertAlign val="superscript"/>
        <sz val="35"/>
        <rFont val="ＭＳ Ｐゴシック"/>
        <family val="3"/>
        <charset val="128"/>
        <scheme val="minor"/>
      </rPr>
      <t>※7</t>
    </r>
    <r>
      <rPr>
        <sz val="35"/>
        <rFont val="ＭＳ Ｐゴシック"/>
        <family val="3"/>
        <charset val="128"/>
        <scheme val="minor"/>
      </rPr>
      <t>厚生労働大臣が定める基準
事業所において歯科医師又は歯科医師の指示を受けた歯科衛生士の技術的助言及び指導に基づき、利用者の口腔ケア・マネジメントに係る計画が作成されていること。
定員超過利用・人員基準欠如に該当していないこと。</t>
    </r>
    <rPh sb="2" eb="8">
      <t>コウセイロウドウダイジン</t>
    </rPh>
    <rPh sb="9" eb="10">
      <t>サダ</t>
    </rPh>
    <rPh sb="12" eb="14">
      <t>キジュン</t>
    </rPh>
    <rPh sb="15" eb="18">
      <t>ジギョウショ</t>
    </rPh>
    <rPh sb="22" eb="27">
      <t>シカイシマタ</t>
    </rPh>
    <rPh sb="28" eb="32">
      <t>シカイシ</t>
    </rPh>
    <rPh sb="33" eb="35">
      <t>シジ</t>
    </rPh>
    <rPh sb="36" eb="37">
      <t>ウ</t>
    </rPh>
    <rPh sb="39" eb="44">
      <t>シカエイセイシ</t>
    </rPh>
    <rPh sb="45" eb="50">
      <t>ギジュツテキジョゲン</t>
    </rPh>
    <rPh sb="50" eb="51">
      <t>オヨ</t>
    </rPh>
    <rPh sb="52" eb="54">
      <t>シドウ</t>
    </rPh>
    <rPh sb="55" eb="56">
      <t>モト</t>
    </rPh>
    <rPh sb="59" eb="62">
      <t>リヨウシャ</t>
    </rPh>
    <rPh sb="63" eb="65">
      <t>コウクウ</t>
    </rPh>
    <rPh sb="75" eb="76">
      <t>カカワ</t>
    </rPh>
    <rPh sb="77" eb="79">
      <t>ケイカク</t>
    </rPh>
    <rPh sb="80" eb="82">
      <t>サクセイ</t>
    </rPh>
    <rPh sb="91" eb="97">
      <t>テイインチョウカリヨウ</t>
    </rPh>
    <rPh sb="98" eb="104">
      <t>ジンインキジュンケツジョ</t>
    </rPh>
    <rPh sb="105" eb="107">
      <t>ガイトウ</t>
    </rPh>
    <phoneticPr fontId="2"/>
  </si>
  <si>
    <r>
      <t xml:space="preserve">１回につき20円
</t>
    </r>
    <r>
      <rPr>
        <vertAlign val="superscript"/>
        <sz val="35"/>
        <rFont val="ＭＳ Ｐゴシック"/>
        <family val="3"/>
        <charset val="128"/>
        <scheme val="minor"/>
      </rPr>
      <t>※8</t>
    </r>
    <r>
      <rPr>
        <sz val="35"/>
        <rFont val="ＭＳ Ｐゴシック"/>
        <family val="3"/>
        <charset val="128"/>
        <scheme val="minor"/>
      </rPr>
      <t>別に厚生労働大臣が定める基準に適合する指定認知症対応型共同生活介護事業所の従業者が、利用開始時及び利用中6月ごとに利用者の口腔の健康状態について確認を行い、当該利用者の口腔の健康状態に関する情報を当該利用者を担当する計画作成担当者に提供した場合に、1回につき所定単位数を加算する。当該事業所の従業者が、利用開始時及び6月ごとに利用者の栄養状態について確認を行い、当該利用者の栄養状態に関する情報を当該利用者を担当する計画作成担当者に提供していること。</t>
    </r>
    <rPh sb="1" eb="2">
      <t>カイ</t>
    </rPh>
    <rPh sb="7" eb="8">
      <t>エン</t>
    </rPh>
    <rPh sb="11" eb="12">
      <t>ベツ</t>
    </rPh>
    <rPh sb="13" eb="19">
      <t>コウセイロウドウダイジン</t>
    </rPh>
    <rPh sb="20" eb="21">
      <t>サダ</t>
    </rPh>
    <rPh sb="23" eb="25">
      <t>キジュン</t>
    </rPh>
    <rPh sb="26" eb="28">
      <t>テキゴウ</t>
    </rPh>
    <rPh sb="30" eb="44">
      <t>シテイニンチショウタイオウガタキョウドウセイカツカイゴ</t>
    </rPh>
    <rPh sb="44" eb="47">
      <t>ジギョウショ</t>
    </rPh>
    <rPh sb="48" eb="51">
      <t>ジュウギョウシャ</t>
    </rPh>
    <rPh sb="53" eb="58">
      <t>リヨウカイシジ</t>
    </rPh>
    <rPh sb="58" eb="59">
      <t>オヨ</t>
    </rPh>
    <rPh sb="60" eb="63">
      <t>リヨウチュウ</t>
    </rPh>
    <rPh sb="64" eb="65">
      <t>ツキ</t>
    </rPh>
    <rPh sb="68" eb="70">
      <t>リヨウ</t>
    </rPh>
    <rPh sb="70" eb="71">
      <t>シャ</t>
    </rPh>
    <rPh sb="72" eb="74">
      <t>コウクウ</t>
    </rPh>
    <rPh sb="75" eb="79">
      <t>ケンコウジョウタイ</t>
    </rPh>
    <rPh sb="83" eb="85">
      <t>カクニン</t>
    </rPh>
    <rPh sb="86" eb="87">
      <t>オコナ</t>
    </rPh>
    <rPh sb="89" eb="94">
      <t>トウガイリヨウシャ</t>
    </rPh>
    <rPh sb="95" eb="97">
      <t>コウクウ</t>
    </rPh>
    <rPh sb="98" eb="102">
      <t>ケンコウジョウタイ</t>
    </rPh>
    <rPh sb="103" eb="104">
      <t>カン</t>
    </rPh>
    <rPh sb="106" eb="108">
      <t>ジョウホウ</t>
    </rPh>
    <rPh sb="115" eb="117">
      <t>タントウ</t>
    </rPh>
    <rPh sb="119" eb="126">
      <t>ケイカクサクセイタントウシャ</t>
    </rPh>
    <rPh sb="127" eb="129">
      <t>テイキョウ</t>
    </rPh>
    <rPh sb="131" eb="133">
      <t>バアイ</t>
    </rPh>
    <rPh sb="136" eb="137">
      <t>カイ</t>
    </rPh>
    <rPh sb="140" eb="145">
      <t>ショテイタンイスウ</t>
    </rPh>
    <rPh sb="146" eb="148">
      <t>カサン</t>
    </rPh>
    <rPh sb="151" eb="156">
      <t>トウガイジギョウショ</t>
    </rPh>
    <rPh sb="157" eb="160">
      <t>ジュウギョウシャ</t>
    </rPh>
    <rPh sb="162" eb="167">
      <t>リヨウカイシジ</t>
    </rPh>
    <rPh sb="167" eb="168">
      <t>オヨ</t>
    </rPh>
    <rPh sb="170" eb="171">
      <t>ガツ</t>
    </rPh>
    <rPh sb="174" eb="177">
      <t>リヨウシャ</t>
    </rPh>
    <rPh sb="178" eb="182">
      <t>エイヨウジョウタイ</t>
    </rPh>
    <rPh sb="186" eb="188">
      <t>カクニン</t>
    </rPh>
    <rPh sb="189" eb="190">
      <t>オコナ</t>
    </rPh>
    <rPh sb="192" eb="197">
      <t>トウガイリヨウシャ</t>
    </rPh>
    <rPh sb="198" eb="202">
      <t>エイヨウジョウタイ</t>
    </rPh>
    <rPh sb="203" eb="204">
      <t>カン</t>
    </rPh>
    <rPh sb="206" eb="208">
      <t>ジョウホウ</t>
    </rPh>
    <rPh sb="209" eb="214">
      <t>トウガイリヨウシャ</t>
    </rPh>
    <rPh sb="215" eb="217">
      <t>タントウ</t>
    </rPh>
    <rPh sb="219" eb="226">
      <t>ケイカクサクセイタントウシャ</t>
    </rPh>
    <rPh sb="227" eb="229">
      <t>テイキョウ</t>
    </rPh>
    <phoneticPr fontId="16"/>
  </si>
  <si>
    <r>
      <rPr>
        <vertAlign val="superscript"/>
        <sz val="35"/>
        <rFont val="ＭＳ Ｐゴシック"/>
        <family val="3"/>
        <charset val="128"/>
        <scheme val="minor"/>
      </rPr>
      <t>※8</t>
    </r>
    <r>
      <rPr>
        <sz val="35"/>
        <rFont val="ＭＳ Ｐゴシック"/>
        <family val="3"/>
        <charset val="128"/>
        <scheme val="minor"/>
      </rPr>
      <t>別に厚生労働大臣が定める基準
定員超過利用・人員基準欠如に該当していないこと。</t>
    </r>
    <rPh sb="2" eb="3">
      <t>ベツ</t>
    </rPh>
    <rPh sb="4" eb="10">
      <t>コウセイロウドウダイジン</t>
    </rPh>
    <rPh sb="11" eb="12">
      <t>サダ</t>
    </rPh>
    <rPh sb="14" eb="16">
      <t>キジュン</t>
    </rPh>
    <rPh sb="17" eb="23">
      <t>テイインチョウカリヨウ</t>
    </rPh>
    <rPh sb="24" eb="30">
      <t>ジンインキジュンケツジョ</t>
    </rPh>
    <rPh sb="31" eb="33">
      <t>ガイトウ</t>
    </rPh>
    <phoneticPr fontId="2"/>
  </si>
  <si>
    <r>
      <rPr>
        <vertAlign val="superscript"/>
        <sz val="35"/>
        <rFont val="ＭＳ Ｐゴシック"/>
        <family val="3"/>
        <charset val="128"/>
        <scheme val="minor"/>
      </rPr>
      <t>※9</t>
    </r>
    <r>
      <rPr>
        <sz val="35"/>
        <rFont val="ＭＳ Ｐゴシック"/>
        <family val="3"/>
        <charset val="128"/>
        <scheme val="minor"/>
      </rPr>
      <t>別に厚生労働大臣が定める基準に適合しているものとして市町村長に届け出た指定認知症対応型共同生活介護事業所が、利用者に対し、指定認知症対応型共同生活介護を行った場合は、当該基準に掲げる区分に従い、１日につき次に掲げる所定単位数を加算する。ただし、次に掲げるいずれかの加算を算定している場合においては、次に掲げるその他の加算は算定しない。</t>
    </r>
    <rPh sb="2" eb="3">
      <t>ベツ</t>
    </rPh>
    <rPh sb="4" eb="10">
      <t>コウセイロウドウダイジン</t>
    </rPh>
    <rPh sb="11" eb="12">
      <t>サダ</t>
    </rPh>
    <rPh sb="14" eb="16">
      <t>キジュン</t>
    </rPh>
    <rPh sb="37" eb="51">
      <t>シテイニンチショウタイオウガタキョウドウセイカツカイゴ</t>
    </rPh>
    <rPh sb="51" eb="54">
      <t>ジギョウショ</t>
    </rPh>
    <rPh sb="56" eb="59">
      <t>リヨウシャ</t>
    </rPh>
    <rPh sb="60" eb="61">
      <t>タイ</t>
    </rPh>
    <rPh sb="63" eb="77">
      <t>シテイニンチショウタイオウガタキョウドウセイカツカイゴ</t>
    </rPh>
    <rPh sb="78" eb="79">
      <t>オコナ</t>
    </rPh>
    <rPh sb="81" eb="83">
      <t>バアイ</t>
    </rPh>
    <rPh sb="85" eb="89">
      <t>トウガイキジュン</t>
    </rPh>
    <rPh sb="90" eb="91">
      <t>カカ</t>
    </rPh>
    <rPh sb="93" eb="95">
      <t>クブン</t>
    </rPh>
    <rPh sb="96" eb="97">
      <t>シタガ</t>
    </rPh>
    <rPh sb="109" eb="114">
      <t>ショテイタンイスウ</t>
    </rPh>
    <rPh sb="115" eb="117">
      <t>カサン</t>
    </rPh>
    <rPh sb="124" eb="125">
      <t>ツギ</t>
    </rPh>
    <rPh sb="126" eb="127">
      <t>カカ</t>
    </rPh>
    <rPh sb="134" eb="136">
      <t>カサン</t>
    </rPh>
    <rPh sb="137" eb="139">
      <t>サンテイ</t>
    </rPh>
    <rPh sb="143" eb="145">
      <t>バアイ</t>
    </rPh>
    <rPh sb="151" eb="152">
      <t>ツギ</t>
    </rPh>
    <rPh sb="153" eb="154">
      <t>カカ</t>
    </rPh>
    <rPh sb="158" eb="159">
      <t>タ</t>
    </rPh>
    <rPh sb="160" eb="162">
      <t>カサン</t>
    </rPh>
    <rPh sb="163" eb="165">
      <t>サンテイ</t>
    </rPh>
    <phoneticPr fontId="2"/>
  </si>
  <si>
    <t xml:space="preserve">
１日につき22円
以下のいずれかに該当すること(※9厚生労働大臣が定める基準)
（1）指定認知症対応型共同生活介護事業所の介護職員の総数のうち介護福祉士の占める割合が100分の70以上であること。
（2）指定認知症対応型共同生活介護事業所の介護職員の総数のうち勤続10年以上かつ介護福祉士の占める割合が100分の25以上であること。
（3）サービスの質の向上に資する取組を実施していること
（4）定員超過利用・人員基準欠如に該当していないこと。
</t>
    <rPh sb="2" eb="3">
      <t>ニチ</t>
    </rPh>
    <rPh sb="8" eb="9">
      <t>エン</t>
    </rPh>
    <rPh sb="10" eb="12">
      <t>イカ</t>
    </rPh>
    <rPh sb="18" eb="20">
      <t>ガイトウ</t>
    </rPh>
    <rPh sb="44" eb="58">
      <t>シテイニンチショウタイオウガタキョウドウセイカツカイゴ</t>
    </rPh>
    <rPh sb="58" eb="61">
      <t>ジギョウショ</t>
    </rPh>
    <rPh sb="62" eb="66">
      <t>カイゴショクイン</t>
    </rPh>
    <rPh sb="67" eb="69">
      <t>ソウスウ</t>
    </rPh>
    <rPh sb="72" eb="77">
      <t>カイゴフクシシ</t>
    </rPh>
    <rPh sb="78" eb="79">
      <t>シ</t>
    </rPh>
    <rPh sb="81" eb="83">
      <t>ワリアイ</t>
    </rPh>
    <rPh sb="87" eb="88">
      <t>ブン</t>
    </rPh>
    <rPh sb="91" eb="93">
      <t>イジョウ</t>
    </rPh>
    <rPh sb="131" eb="133">
      <t>キンゾク</t>
    </rPh>
    <rPh sb="199" eb="205">
      <t>テイインチョウカリヨウ</t>
    </rPh>
    <rPh sb="206" eb="212">
      <t>ジンインキジュンケツジョ</t>
    </rPh>
    <rPh sb="213" eb="215">
      <t>ガイトウ</t>
    </rPh>
    <phoneticPr fontId="2"/>
  </si>
  <si>
    <r>
      <t xml:space="preserve">１日につき18円
</t>
    </r>
    <r>
      <rPr>
        <vertAlign val="superscript"/>
        <sz val="35"/>
        <rFont val="ＭＳ Ｐゴシック"/>
        <family val="3"/>
        <charset val="128"/>
        <scheme val="minor"/>
      </rPr>
      <t>※9</t>
    </r>
    <r>
      <rPr>
        <sz val="35"/>
        <rFont val="ＭＳ Ｐゴシック"/>
        <family val="3"/>
        <charset val="128"/>
        <scheme val="minor"/>
      </rPr>
      <t>厚生労働大臣が定める基準
（1）指定認知症対応型共同生活介護事業所の介護職員の総数のうち介護福祉士の占める割合が100分の60以上であること。
（2）定員超過利用・人員基準欠如に該当していないこと。</t>
    </r>
    <rPh sb="1" eb="2">
      <t>ニチ</t>
    </rPh>
    <rPh sb="7" eb="8">
      <t>エン</t>
    </rPh>
    <rPh sb="27" eb="41">
      <t>シテイニンチショウタイオウガタキョウドウセイカツカイゴ</t>
    </rPh>
    <rPh sb="41" eb="44">
      <t>ジギョウショ</t>
    </rPh>
    <rPh sb="45" eb="49">
      <t>カイゴショクイン</t>
    </rPh>
    <rPh sb="50" eb="52">
      <t>ソウスウ</t>
    </rPh>
    <rPh sb="55" eb="60">
      <t>カイゴフクシシ</t>
    </rPh>
    <rPh sb="61" eb="62">
      <t>シ</t>
    </rPh>
    <rPh sb="64" eb="66">
      <t>ワリアイ</t>
    </rPh>
    <rPh sb="70" eb="71">
      <t>ブン</t>
    </rPh>
    <rPh sb="74" eb="76">
      <t>イジョウ</t>
    </rPh>
    <phoneticPr fontId="2"/>
  </si>
  <si>
    <r>
      <t xml:space="preserve">１日につき6円
以下のいずれかに該当すること
</t>
    </r>
    <r>
      <rPr>
        <vertAlign val="superscript"/>
        <sz val="35"/>
        <rFont val="ＭＳ Ｐゴシック"/>
        <family val="3"/>
        <charset val="128"/>
        <scheme val="minor"/>
      </rPr>
      <t>※9</t>
    </r>
    <r>
      <rPr>
        <sz val="35"/>
        <rFont val="ＭＳ Ｐゴシック"/>
        <family val="3"/>
        <charset val="128"/>
        <scheme val="minor"/>
      </rPr>
      <t xml:space="preserve">厚生労働大臣が定める基準
（1）指定認知症対応型共同生活介護事業所の介護職員の総数のうち介護福祉士の占める割合が100分の50以上であること。
（2）指定認知症対応型共同生活介護事業所の看護・介護職員の総数のうち常勤職員の占める割合が100分の75以上であること。
</t>
    </r>
    <rPh sb="1" eb="2">
      <t>ニチ</t>
    </rPh>
    <rPh sb="6" eb="7">
      <t>エン</t>
    </rPh>
    <rPh sb="41" eb="55">
      <t>シテイニンチショウタイオウガタキョウドウセイカツカイゴ</t>
    </rPh>
    <rPh sb="55" eb="58">
      <t>ジギョウショ</t>
    </rPh>
    <rPh sb="59" eb="63">
      <t>カイゴショクイン</t>
    </rPh>
    <rPh sb="64" eb="66">
      <t>ソウスウ</t>
    </rPh>
    <rPh sb="69" eb="74">
      <t>カイゴフクシシ</t>
    </rPh>
    <rPh sb="75" eb="76">
      <t>シ</t>
    </rPh>
    <rPh sb="78" eb="80">
      <t>ワリアイ</t>
    </rPh>
    <rPh sb="84" eb="85">
      <t>ブン</t>
    </rPh>
    <rPh sb="88" eb="90">
      <t>イジョウ</t>
    </rPh>
    <phoneticPr fontId="2"/>
  </si>
  <si>
    <t>（令和7年4月現在）</t>
    <rPh sb="1" eb="3">
      <t>レイワ</t>
    </rPh>
    <rPh sb="4" eb="5">
      <t>ネン</t>
    </rPh>
    <rPh sb="6" eb="7">
      <t>ガツ</t>
    </rPh>
    <rPh sb="7" eb="9">
      <t>ゲンザイ</t>
    </rPh>
    <phoneticPr fontId="2"/>
  </si>
  <si>
    <r>
      <t xml:space="preserve">１日につき22円
以下のいずれかに該当すること
</t>
    </r>
    <r>
      <rPr>
        <vertAlign val="superscript"/>
        <sz val="35"/>
        <rFont val="ＭＳ Ｐゴシック"/>
        <family val="3"/>
        <charset val="128"/>
        <scheme val="minor"/>
      </rPr>
      <t>※9</t>
    </r>
    <r>
      <rPr>
        <sz val="35"/>
        <rFont val="ＭＳ Ｐゴシック"/>
        <family val="3"/>
        <charset val="128"/>
        <scheme val="minor"/>
      </rPr>
      <t>厚生労働大臣が定める基準
（1）指定認知症対応型共同生活介護事業所の介護職員の総数のうち介護福祉士の占める割合が100分の70以上であること。
（2）指定認知症対応型共同生活介護事業所の介護職員の総数のうち勤続10年以上かつ介護福祉士の占める割合が100分の25以上であること。
（3）サービスの質の向上に資する取組を実施していること
（4）定員超過利用・人員基準欠如に該当していないこと。</t>
    </r>
    <rPh sb="1" eb="2">
      <t>ニチ</t>
    </rPh>
    <rPh sb="7" eb="8">
      <t>エン</t>
    </rPh>
    <rPh sb="9" eb="11">
      <t>イカ</t>
    </rPh>
    <rPh sb="17" eb="19">
      <t>ガイトウ</t>
    </rPh>
    <rPh sb="26" eb="32">
      <t>コウセイロウドウダイジン</t>
    </rPh>
    <rPh sb="33" eb="34">
      <t>サダ</t>
    </rPh>
    <rPh sb="36" eb="38">
      <t>キジュン</t>
    </rPh>
    <rPh sb="42" eb="56">
      <t>シテイニンチショウタイオウガタキョウドウセイカツカイゴ</t>
    </rPh>
    <rPh sb="56" eb="59">
      <t>ジギョウショ</t>
    </rPh>
    <rPh sb="60" eb="64">
      <t>カイゴショクイン</t>
    </rPh>
    <rPh sb="65" eb="67">
      <t>ソウスウ</t>
    </rPh>
    <rPh sb="70" eb="75">
      <t>カイゴフクシシ</t>
    </rPh>
    <rPh sb="76" eb="77">
      <t>シ</t>
    </rPh>
    <rPh sb="79" eb="81">
      <t>ワリアイ</t>
    </rPh>
    <rPh sb="85" eb="86">
      <t>ブン</t>
    </rPh>
    <rPh sb="89" eb="91">
      <t>イジョウ</t>
    </rPh>
    <rPh sb="129" eb="131">
      <t>キンゾク</t>
    </rPh>
    <rPh sb="197" eb="203">
      <t>テイインチョウカリヨウ</t>
    </rPh>
    <rPh sb="204" eb="210">
      <t>ジンインキジュンケツジョ</t>
    </rPh>
    <rPh sb="211" eb="213">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</si>
</sst>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円&quot;"/>
    <numFmt numFmtId="177" formatCode="0_);[Red]\(0\)"/>
    <numFmt numFmtId="178" formatCode="#,###&quot;円&quot;"/>
  </numFmts>
  <fonts count="43"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6"/>
      <name val="ＭＳ Ｐゴシック"/>
      <family val="3"/>
      <charset val="128"/>
    </font>
    <font>
      <sz val="9"/>
      <name val="ＭＳ Ｐゴシック"/>
      <family val="3"/>
      <charset val="128"/>
    </font>
    <font>
      <sz val="8"/>
      <name val="ＭＳ Ｐゴシック"/>
      <family val="3"/>
      <charset val="128"/>
    </font>
    <font>
      <b/>
      <sz val="11"/>
      <color indexed="9"/>
      <name val="ＭＳ Ｐゴシック"/>
      <family val="3"/>
      <charset val="128"/>
    </font>
    <font>
      <b/>
      <sz val="11"/>
      <color indexed="10"/>
      <name val="ＭＳ Ｐゴシック"/>
      <family val="3"/>
      <charset val="128"/>
    </font>
    <font>
      <sz val="10"/>
      <name val="ＭＳ Ｐゴシック"/>
      <family val="3"/>
      <charset val="128"/>
    </font>
    <font>
      <b/>
      <sz val="10"/>
      <name val="ＭＳ Ｐゴシック"/>
      <family val="3"/>
      <charset val="128"/>
    </font>
    <font>
      <b/>
      <sz val="9"/>
      <name val="ＭＳ Ｐゴシック"/>
      <family val="3"/>
      <charset val="128"/>
    </font>
    <font>
      <b/>
      <sz val="14"/>
      <name val="ＭＳ Ｐゴシック"/>
      <family val="3"/>
      <charset val="128"/>
    </font>
    <font>
      <b/>
      <sz val="11"/>
      <color rgb="FFFF0000"/>
      <name val="ＭＳ Ｐゴシック"/>
      <family val="3"/>
      <charset val="128"/>
    </font>
    <font>
      <sz val="3"/>
      <name val="ＭＳ Ｐゴシック"/>
      <family val="3"/>
      <charset val="128"/>
    </font>
    <font>
      <sz val="16"/>
      <name val="ＭＳ Ｐゴシック"/>
      <family val="3"/>
      <charset val="128"/>
    </font>
    <font>
      <sz val="6"/>
      <name val="ＭＳ Ｐゴシック"/>
      <family val="2"/>
      <charset val="128"/>
      <scheme val="minor"/>
    </font>
    <font>
      <sz val="12"/>
      <name val="ＭＳ Ｐゴシック"/>
      <family val="3"/>
      <charset val="128"/>
      <scheme val="major"/>
    </font>
    <font>
      <sz val="12"/>
      <name val="ＭＳ Ｐゴシック"/>
      <family val="3"/>
      <charset val="128"/>
    </font>
    <font>
      <sz val="1"/>
      <name val="ＭＳ Ｐゴシック"/>
      <family val="3"/>
      <charset val="128"/>
      <scheme val="minor"/>
    </font>
    <font>
      <sz val="30"/>
      <name val="ＭＳ Ｐゴシック"/>
      <family val="3"/>
      <charset val="128"/>
    </font>
    <font>
      <vertAlign val="superscript"/>
      <sz val="30"/>
      <color theme="1"/>
      <name val="ＭＳ Ｐゴシック"/>
      <family val="3"/>
      <charset val="128"/>
      <scheme val="minor"/>
    </font>
    <font>
      <sz val="50"/>
      <name val="ＭＳ Ｐゴシック"/>
      <family val="3"/>
      <charset val="128"/>
    </font>
    <font>
      <sz val="36"/>
      <name val="ＭＳ Ｐゴシック"/>
      <family val="3"/>
      <charset val="128"/>
    </font>
    <font>
      <sz val="35"/>
      <name val="ＭＳ Ｐゴシック"/>
      <family val="3"/>
      <charset val="128"/>
    </font>
    <font>
      <sz val="40"/>
      <name val="ＭＳ Ｐゴシック"/>
      <family val="3"/>
      <charset val="128"/>
    </font>
    <font>
      <sz val="40"/>
      <name val="ＭＳ Ｐゴシック"/>
      <family val="3"/>
      <charset val="128"/>
      <scheme val="major"/>
    </font>
    <font>
      <vertAlign val="superscript"/>
      <sz val="35"/>
      <color theme="1"/>
      <name val="ＭＳ Ｐゴシック"/>
      <family val="3"/>
      <charset val="128"/>
      <scheme val="minor"/>
    </font>
    <font>
      <sz val="35"/>
      <name val="ＭＳ Ｐゴシック"/>
      <family val="3"/>
      <charset val="128"/>
      <scheme val="minor"/>
    </font>
    <font>
      <vertAlign val="superscript"/>
      <sz val="35"/>
      <name val="ＭＳ Ｐゴシック"/>
      <family val="3"/>
      <charset val="128"/>
      <scheme val="minor"/>
    </font>
    <font>
      <sz val="60"/>
      <name val="ＭＳ Ｐゴシック"/>
      <family val="3"/>
      <charset val="128"/>
    </font>
    <font>
      <sz val="5"/>
      <name val="ＭＳ Ｐゴシック"/>
      <family val="3"/>
      <charset val="128"/>
      <scheme val="minor"/>
    </font>
    <font>
      <sz val="11"/>
      <name val="HG丸ｺﾞｼｯｸM-PRO"/>
      <family val="3"/>
      <charset val="128"/>
    </font>
    <font>
      <sz val="9"/>
      <name val="HG丸ｺﾞｼｯｸM-PRO"/>
      <family val="3"/>
      <charset val="128"/>
    </font>
    <font>
      <b/>
      <sz val="70"/>
      <name val="ＭＳ Ｐゴシック"/>
      <family val="3"/>
      <charset val="128"/>
    </font>
    <font>
      <b/>
      <sz val="69"/>
      <name val="ＭＳ Ｐゴシック"/>
      <family val="3"/>
      <charset val="128"/>
    </font>
    <font>
      <b/>
      <sz val="48"/>
      <name val="ＭＳ Ｐゴシック"/>
      <family val="3"/>
      <charset val="128"/>
    </font>
    <font>
      <sz val="50"/>
      <name val="ＭＳ Ｐゴシック"/>
      <family val="3"/>
      <charset val="128"/>
      <scheme val="minor"/>
    </font>
    <font>
      <sz val="40.5"/>
      <name val="ＭＳ Ｐゴシック"/>
      <family val="3"/>
      <charset val="128"/>
    </font>
    <font>
      <sz val="40.5"/>
      <name val="ＭＳ Ｐゴシック"/>
      <family val="3"/>
      <charset val="128"/>
      <scheme val="minor"/>
    </font>
    <font>
      <sz val="39"/>
      <name val="ＭＳ Ｐゴシック"/>
      <family val="3"/>
      <charset val="128"/>
      <scheme val="minor"/>
    </font>
    <font>
      <sz val="33"/>
      <name val="ＭＳ Ｐゴシック"/>
      <family val="3"/>
      <charset val="128"/>
      <scheme val="minor"/>
    </font>
    <font>
      <b/>
      <sz val="50"/>
      <name val="ＭＳ Ｐゴシック"/>
      <family val="3"/>
      <charset val="128"/>
      <scheme val="minor"/>
    </font>
  </fonts>
  <fills count="5">
    <fill>
      <patternFill patternType="none"/>
    </fill>
    <fill>
      <patternFill patternType="gray125"/>
    </fill>
    <fill>
      <patternFill patternType="solid">
        <fgColor indexed="47"/>
        <bgColor indexed="64"/>
      </patternFill>
    </fill>
    <fill>
      <patternFill patternType="solid">
        <fgColor indexed="23"/>
        <bgColor indexed="64"/>
      </patternFill>
    </fill>
    <fill>
      <patternFill patternType="solid">
        <fgColor rgb="FFFFFF99"/>
        <bgColor indexed="64"/>
      </patternFill>
    </fill>
  </fills>
  <borders count="5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auto="1"/>
      </left>
      <right style="thin">
        <color auto="1"/>
      </right>
      <top/>
      <bottom/>
      <diagonal/>
    </border>
    <border diagonalUp="1">
      <left/>
      <right style="thin">
        <color auto="1"/>
      </right>
      <top style="thin">
        <color auto="1"/>
      </top>
      <bottom style="thin">
        <color auto="1"/>
      </bottom>
      <diagonal style="thin">
        <color auto="1"/>
      </diagonal>
    </border>
  </borders>
  <cellStyleXfs count="2">
    <xf numFmtId="0" fontId="0" fillId="0" borderId="0">
      <alignment vertical="center"/>
    </xf>
    <xf numFmtId="38" fontId="1" fillId="0" borderId="0" applyFont="0" applyFill="0" applyBorder="0" applyAlignment="0" applyProtection="0">
      <alignment vertical="center"/>
    </xf>
  </cellStyleXfs>
  <cellXfs count="312">
    <xf numFmtId="0" fontId="0" fillId="0" borderId="0" xfId="0">
      <alignment vertical="center"/>
    </xf>
    <xf numFmtId="38" fontId="0" fillId="0" borderId="0" xfId="1" applyFont="1">
      <alignment vertical="center"/>
    </xf>
    <xf numFmtId="0" fontId="0" fillId="0" borderId="0" xfId="0" applyFont="1">
      <alignment vertical="center"/>
    </xf>
    <xf numFmtId="176" fontId="0" fillId="0" borderId="10" xfId="1" applyNumberFormat="1" applyFont="1" applyBorder="1">
      <alignment vertical="center"/>
    </xf>
    <xf numFmtId="38" fontId="0" fillId="0" borderId="0" xfId="1" applyFont="1" applyBorder="1">
      <alignment vertical="center"/>
    </xf>
    <xf numFmtId="0" fontId="5" fillId="0" borderId="0" xfId="0" applyFont="1" applyAlignment="1">
      <alignment horizontal="right"/>
    </xf>
    <xf numFmtId="0" fontId="0" fillId="0" borderId="10" xfId="0" applyFont="1" applyFill="1" applyBorder="1" applyAlignment="1">
      <alignment horizontal="center" vertical="center"/>
    </xf>
    <xf numFmtId="0" fontId="0" fillId="0" borderId="6" xfId="0" applyFont="1" applyBorder="1" applyAlignment="1">
      <alignment horizontal="center" vertical="center"/>
    </xf>
    <xf numFmtId="0" fontId="12" fillId="0" borderId="5" xfId="0" applyFont="1" applyFill="1" applyBorder="1" applyAlignment="1">
      <alignment vertical="center"/>
    </xf>
    <xf numFmtId="0" fontId="0" fillId="0" borderId="5" xfId="0" applyFont="1" applyBorder="1">
      <alignment vertical="center"/>
    </xf>
    <xf numFmtId="0" fontId="0" fillId="0" borderId="0" xfId="0" applyFont="1" applyBorder="1">
      <alignment vertical="center"/>
    </xf>
    <xf numFmtId="0" fontId="0" fillId="0" borderId="10" xfId="0" applyFont="1" applyBorder="1" applyAlignment="1">
      <alignment horizontal="center" vertical="center" wrapText="1"/>
    </xf>
    <xf numFmtId="0" fontId="0" fillId="0" borderId="1" xfId="0" applyFont="1" applyBorder="1" applyAlignment="1">
      <alignment horizontal="center" vertical="center" wrapText="1"/>
    </xf>
    <xf numFmtId="176" fontId="0" fillId="0" borderId="23" xfId="1" applyNumberFormat="1" applyFont="1" applyBorder="1">
      <alignment vertical="center"/>
    </xf>
    <xf numFmtId="38" fontId="0" fillId="0" borderId="10" xfId="1" applyFont="1" applyBorder="1" applyAlignment="1">
      <alignment horizontal="center" vertical="center"/>
    </xf>
    <xf numFmtId="176" fontId="0" fillId="0" borderId="1" xfId="1" applyNumberFormat="1" applyFont="1" applyBorder="1">
      <alignment vertical="center"/>
    </xf>
    <xf numFmtId="176" fontId="0" fillId="0" borderId="26" xfId="1" applyNumberFormat="1" applyFont="1" applyBorder="1">
      <alignment vertical="center"/>
    </xf>
    <xf numFmtId="0" fontId="0" fillId="0" borderId="25" xfId="0" applyFont="1" applyBorder="1" applyAlignment="1">
      <alignment horizontal="center" vertical="center"/>
    </xf>
    <xf numFmtId="176" fontId="0" fillId="0" borderId="29" xfId="1" applyNumberFormat="1" applyFont="1" applyBorder="1">
      <alignment vertical="center"/>
    </xf>
    <xf numFmtId="0" fontId="0" fillId="0" borderId="32" xfId="0" applyFont="1" applyBorder="1" applyAlignment="1">
      <alignment horizontal="center" vertical="center"/>
    </xf>
    <xf numFmtId="176" fontId="0" fillId="0" borderId="33" xfId="1" applyNumberFormat="1" applyFont="1" applyBorder="1">
      <alignment vertical="center"/>
    </xf>
    <xf numFmtId="38" fontId="0" fillId="0" borderId="3" xfId="1" applyFont="1" applyBorder="1" applyAlignment="1">
      <alignment horizontal="center" vertical="center"/>
    </xf>
    <xf numFmtId="0" fontId="0" fillId="0" borderId="34" xfId="0" applyFont="1" applyBorder="1" applyAlignment="1">
      <alignment horizontal="center" vertical="center"/>
    </xf>
    <xf numFmtId="176" fontId="0" fillId="0" borderId="35" xfId="1" applyNumberFormat="1" applyFont="1" applyBorder="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8" fillId="0" borderId="0" xfId="0" applyFont="1" applyBorder="1" applyAlignment="1">
      <alignment vertical="center"/>
    </xf>
    <xf numFmtId="0" fontId="9"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0" fillId="0" borderId="0" xfId="0" applyFont="1" applyFill="1" applyBorder="1">
      <alignment vertical="center"/>
    </xf>
    <xf numFmtId="0" fontId="9" fillId="0" borderId="0" xfId="0" applyFont="1" applyFill="1" applyBorder="1" applyAlignment="1">
      <alignment horizontal="center" vertical="center" wrapText="1"/>
    </xf>
    <xf numFmtId="0" fontId="0" fillId="0" borderId="0" xfId="0" applyFont="1" applyFill="1" applyBorder="1" applyAlignment="1">
      <alignment vertical="center" wrapText="1"/>
    </xf>
    <xf numFmtId="176" fontId="0" fillId="0" borderId="1" xfId="0" applyNumberFormat="1" applyFont="1" applyFill="1" applyBorder="1" applyAlignment="1">
      <alignment horizontal="right" vertical="center" shrinkToFit="1"/>
    </xf>
    <xf numFmtId="176" fontId="0" fillId="0" borderId="10" xfId="0" applyNumberFormat="1" applyFont="1" applyBorder="1" applyAlignment="1">
      <alignment horizontal="right" vertical="center" shrinkToFit="1"/>
    </xf>
    <xf numFmtId="176" fontId="3" fillId="0" borderId="0" xfId="0" applyNumberFormat="1" applyFont="1" applyFill="1" applyBorder="1" applyAlignment="1">
      <alignment vertical="center" shrinkToFit="1"/>
    </xf>
    <xf numFmtId="176" fontId="3" fillId="0" borderId="0" xfId="1" applyNumberFormat="1" applyFont="1" applyBorder="1">
      <alignment vertical="center"/>
    </xf>
    <xf numFmtId="176" fontId="0" fillId="0" borderId="1" xfId="0" applyNumberFormat="1" applyFont="1" applyFill="1" applyBorder="1">
      <alignment vertical="center"/>
    </xf>
    <xf numFmtId="176" fontId="3" fillId="0" borderId="0" xfId="0" applyNumberFormat="1" applyFont="1" applyFill="1" applyBorder="1" applyAlignment="1">
      <alignment horizontal="center" vertical="center" shrinkToFit="1"/>
    </xf>
    <xf numFmtId="176" fontId="3" fillId="0" borderId="0" xfId="1" applyNumberFormat="1" applyFont="1" applyFill="1" applyBorder="1">
      <alignment vertical="center"/>
    </xf>
    <xf numFmtId="176" fontId="0" fillId="0" borderId="1" xfId="1" applyNumberFormat="1" applyFont="1" applyFill="1" applyBorder="1">
      <alignment vertical="center"/>
    </xf>
    <xf numFmtId="0" fontId="4" fillId="0" borderId="0" xfId="0" applyFont="1" applyBorder="1" applyAlignment="1">
      <alignment horizontal="center" vertical="center"/>
    </xf>
    <xf numFmtId="0" fontId="0" fillId="0" borderId="0" xfId="0" applyFont="1" applyAlignment="1">
      <alignment vertical="center"/>
    </xf>
    <xf numFmtId="38" fontId="0" fillId="0" borderId="0" xfId="1" applyFont="1" applyAlignment="1">
      <alignment vertical="center"/>
    </xf>
    <xf numFmtId="0" fontId="0" fillId="0" borderId="0" xfId="0" applyAlignment="1">
      <alignment horizontal="left" vertical="center" indent="1"/>
    </xf>
    <xf numFmtId="0" fontId="0" fillId="0" borderId="0" xfId="0" applyFont="1" applyFill="1" applyBorder="1" applyAlignment="1">
      <alignment horizontal="center" vertical="center" wrapText="1"/>
    </xf>
    <xf numFmtId="176" fontId="0" fillId="0" borderId="0" xfId="1" applyNumberFormat="1" applyFont="1" applyFill="1" applyBorder="1">
      <alignment vertical="center"/>
    </xf>
    <xf numFmtId="176" fontId="0" fillId="0" borderId="0" xfId="0" applyNumberFormat="1" applyFont="1" applyBorder="1" applyAlignment="1">
      <alignment horizontal="right" vertical="center" shrinkToFit="1"/>
    </xf>
    <xf numFmtId="176" fontId="0" fillId="0" borderId="0" xfId="1" applyNumberFormat="1" applyFont="1" applyBorder="1">
      <alignment vertical="center"/>
    </xf>
    <xf numFmtId="0" fontId="0" fillId="0" borderId="0" xfId="0" applyFont="1" applyBorder="1" applyAlignment="1">
      <alignment horizontal="center" vertical="center" shrinkToFit="1"/>
    </xf>
    <xf numFmtId="176" fontId="0" fillId="0" borderId="0" xfId="0" applyNumberFormat="1" applyFont="1" applyBorder="1" applyAlignment="1">
      <alignment horizontal="center" vertical="center"/>
    </xf>
    <xf numFmtId="38" fontId="9" fillId="0" borderId="13" xfId="1" applyFont="1" applyBorder="1" applyAlignment="1">
      <alignment vertical="center"/>
    </xf>
    <xf numFmtId="0" fontId="0" fillId="0" borderId="17" xfId="0" applyFont="1" applyFill="1" applyBorder="1" applyAlignment="1">
      <alignment vertical="center" wrapText="1"/>
    </xf>
    <xf numFmtId="0" fontId="0" fillId="0" borderId="1" xfId="0" applyFill="1" applyBorder="1" applyAlignment="1">
      <alignment horizontal="center" vertical="center" wrapText="1"/>
    </xf>
    <xf numFmtId="176" fontId="0" fillId="4" borderId="9" xfId="1" applyNumberFormat="1" applyFont="1" applyFill="1" applyBorder="1" applyAlignment="1">
      <alignment horizontal="center" vertical="center"/>
    </xf>
    <xf numFmtId="176" fontId="0" fillId="4" borderId="11" xfId="1" applyNumberFormat="1" applyFont="1" applyFill="1" applyBorder="1" applyAlignment="1">
      <alignment horizontal="center" vertical="center"/>
    </xf>
    <xf numFmtId="176" fontId="0" fillId="4" borderId="10" xfId="0" applyNumberFormat="1" applyFont="1" applyFill="1" applyBorder="1" applyAlignment="1">
      <alignment horizontal="right" vertical="center"/>
    </xf>
    <xf numFmtId="0" fontId="12" fillId="0" borderId="0" xfId="0" applyFont="1" applyFill="1" applyBorder="1" applyAlignment="1">
      <alignment vertical="center"/>
    </xf>
    <xf numFmtId="0" fontId="3" fillId="0" borderId="0" xfId="0" applyFont="1" applyAlignment="1">
      <alignment wrapText="1"/>
    </xf>
    <xf numFmtId="0" fontId="3" fillId="0" borderId="0" xfId="0" applyFont="1" applyAlignment="1"/>
    <xf numFmtId="0" fontId="0" fillId="0" borderId="6" xfId="0" applyFont="1" applyBorder="1" applyAlignment="1">
      <alignment horizontal="center" vertical="center" wrapText="1"/>
    </xf>
    <xf numFmtId="0" fontId="0" fillId="0" borderId="12" xfId="0" applyFont="1" applyBorder="1" applyAlignment="1">
      <alignment horizontal="center" vertical="center" wrapText="1"/>
    </xf>
    <xf numFmtId="0" fontId="3" fillId="0" borderId="5" xfId="0" applyFont="1" applyFill="1" applyBorder="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0" fillId="0" borderId="10"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8" xfId="0" applyFont="1" applyFill="1" applyBorder="1" applyAlignment="1">
      <alignment horizontal="center" vertical="center"/>
    </xf>
    <xf numFmtId="0" fontId="8" fillId="0" borderId="0" xfId="0" applyFont="1" applyFill="1" applyBorder="1" applyAlignment="1">
      <alignment horizontal="center" vertical="center"/>
    </xf>
    <xf numFmtId="0" fontId="0" fillId="0" borderId="0" xfId="0" applyFont="1" applyFill="1" applyBorder="1" applyAlignment="1">
      <alignment horizontal="center" vertical="center"/>
    </xf>
    <xf numFmtId="176" fontId="0" fillId="0" borderId="13" xfId="1" applyNumberFormat="1" applyFont="1" applyBorder="1">
      <alignment vertical="center"/>
    </xf>
    <xf numFmtId="176" fontId="0" fillId="0" borderId="0" xfId="0" applyNumberFormat="1" applyFont="1" applyFill="1" applyBorder="1">
      <alignment vertical="center"/>
    </xf>
    <xf numFmtId="0" fontId="0" fillId="0" borderId="0" xfId="0" applyFont="1" applyFill="1" applyBorder="1" applyAlignment="1">
      <alignment horizontal="center" vertical="center"/>
    </xf>
    <xf numFmtId="0" fontId="0" fillId="0" borderId="10" xfId="0" applyFont="1" applyFill="1" applyBorder="1" applyAlignment="1">
      <alignment horizontal="center" vertical="center"/>
    </xf>
    <xf numFmtId="0" fontId="8" fillId="0" borderId="0" xfId="0" applyFont="1" applyFill="1" applyBorder="1" applyAlignment="1">
      <alignment horizontal="center" vertical="center"/>
    </xf>
    <xf numFmtId="0" fontId="4" fillId="0" borderId="0"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0" fillId="0" borderId="25" xfId="0" applyFont="1" applyBorder="1" applyAlignment="1">
      <alignment horizontal="center" vertical="center"/>
    </xf>
    <xf numFmtId="0" fontId="0" fillId="0" borderId="6" xfId="0" applyFont="1" applyBorder="1" applyAlignment="1">
      <alignment horizontal="center" vertical="center"/>
    </xf>
    <xf numFmtId="0" fontId="0" fillId="0" borderId="12" xfId="0" applyFont="1" applyFill="1" applyBorder="1" applyAlignment="1">
      <alignment horizontal="center" vertical="center"/>
    </xf>
    <xf numFmtId="0" fontId="0" fillId="0" borderId="18" xfId="0" applyFont="1" applyFill="1" applyBorder="1" applyAlignment="1">
      <alignment horizontal="center" vertical="center"/>
    </xf>
    <xf numFmtId="0" fontId="4" fillId="0" borderId="0" xfId="0" applyFont="1" applyBorder="1" applyAlignment="1">
      <alignment horizontal="center" vertical="center"/>
    </xf>
    <xf numFmtId="0" fontId="0" fillId="0" borderId="0" xfId="0" applyFont="1" applyFill="1" applyBorder="1" applyAlignment="1">
      <alignment horizontal="center" vertical="center"/>
    </xf>
    <xf numFmtId="0" fontId="3" fillId="0" borderId="0" xfId="0" applyFont="1" applyBorder="1" applyAlignment="1">
      <alignment horizontal="left" vertical="center"/>
    </xf>
    <xf numFmtId="0" fontId="0" fillId="0" borderId="0" xfId="0" applyFont="1" applyFill="1" applyBorder="1" applyAlignment="1">
      <alignment horizontal="center" vertical="center"/>
    </xf>
    <xf numFmtId="176" fontId="0" fillId="0" borderId="0" xfId="0" applyNumberFormat="1" applyFont="1" applyFill="1" applyBorder="1" applyAlignment="1">
      <alignment horizontal="right" vertical="center" shrinkToFit="1"/>
    </xf>
    <xf numFmtId="176" fontId="0" fillId="0" borderId="13" xfId="1" applyNumberFormat="1" applyFont="1" applyFill="1" applyBorder="1" applyAlignment="1">
      <alignment horizontal="center" vertical="center"/>
    </xf>
    <xf numFmtId="38" fontId="9" fillId="0" borderId="13" xfId="1" applyFont="1" applyFill="1" applyBorder="1" applyAlignment="1">
      <alignment vertical="center"/>
    </xf>
    <xf numFmtId="176" fontId="0" fillId="0" borderId="0" xfId="0" applyNumberFormat="1" applyFont="1" applyFill="1" applyBorder="1" applyAlignment="1">
      <alignment horizontal="right" vertical="center"/>
    </xf>
    <xf numFmtId="0" fontId="0" fillId="0" borderId="0" xfId="0" applyFill="1" applyBorder="1" applyAlignment="1">
      <alignment horizontal="left" vertical="center"/>
    </xf>
    <xf numFmtId="38" fontId="9" fillId="0" borderId="0" xfId="1" applyFont="1" applyFill="1" applyBorder="1" applyAlignment="1">
      <alignment vertical="center"/>
    </xf>
    <xf numFmtId="0" fontId="0" fillId="0" borderId="0" xfId="0" applyFont="1" applyFill="1" applyBorder="1" applyAlignment="1">
      <alignment horizontal="center" vertical="center" shrinkToFit="1"/>
    </xf>
    <xf numFmtId="176"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ill="1" applyBorder="1" applyAlignment="1">
      <alignment horizontal="left" vertical="center"/>
    </xf>
    <xf numFmtId="0" fontId="4" fillId="0" borderId="0" xfId="0" applyFont="1" applyBorder="1" applyAlignment="1">
      <alignment horizontal="center" vertical="center"/>
    </xf>
    <xf numFmtId="0" fontId="0" fillId="0" borderId="6" xfId="0" applyFont="1" applyBorder="1" applyAlignment="1">
      <alignment horizontal="center" vertical="center"/>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0" fontId="0" fillId="0" borderId="10" xfId="0" applyBorder="1" applyAlignment="1">
      <alignment horizontal="center" vertical="center" wrapText="1"/>
    </xf>
    <xf numFmtId="0" fontId="3" fillId="0" borderId="0" xfId="0" applyFont="1" applyFill="1" applyBorder="1" applyAlignment="1">
      <alignment vertical="center"/>
    </xf>
    <xf numFmtId="0" fontId="6" fillId="0" borderId="12" xfId="0" applyFont="1" applyBorder="1" applyAlignment="1">
      <alignment horizontal="center" vertical="center" wrapText="1"/>
    </xf>
    <xf numFmtId="38" fontId="9" fillId="0" borderId="0" xfId="1" applyFont="1" applyBorder="1" applyAlignment="1">
      <alignment vertical="center"/>
    </xf>
    <xf numFmtId="0" fontId="0" fillId="0" borderId="1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8" xfId="0" applyFont="1" applyFill="1" applyBorder="1" applyAlignment="1">
      <alignment horizontal="center" vertical="center"/>
    </xf>
    <xf numFmtId="176" fontId="0" fillId="0" borderId="23" xfId="1" applyNumberFormat="1" applyFont="1" applyFill="1" applyBorder="1">
      <alignment vertical="center"/>
    </xf>
    <xf numFmtId="176" fontId="0" fillId="0" borderId="26" xfId="1" applyNumberFormat="1" applyFont="1" applyFill="1" applyBorder="1">
      <alignment vertical="center"/>
    </xf>
    <xf numFmtId="0" fontId="0" fillId="0" borderId="25" xfId="0" applyFont="1" applyFill="1" applyBorder="1" applyAlignment="1">
      <alignment horizontal="center" vertical="center"/>
    </xf>
    <xf numFmtId="176" fontId="0" fillId="0" borderId="29" xfId="1" applyNumberFormat="1" applyFont="1" applyFill="1" applyBorder="1">
      <alignment vertical="center"/>
    </xf>
    <xf numFmtId="0" fontId="0" fillId="0" borderId="32" xfId="0" applyFont="1" applyFill="1" applyBorder="1" applyAlignment="1">
      <alignment horizontal="center" vertical="center"/>
    </xf>
    <xf numFmtId="176" fontId="0" fillId="0" borderId="33" xfId="1" applyNumberFormat="1" applyFont="1" applyFill="1" applyBorder="1">
      <alignment vertical="center"/>
    </xf>
    <xf numFmtId="0" fontId="0" fillId="0" borderId="34" xfId="0" applyFont="1" applyFill="1" applyBorder="1" applyAlignment="1">
      <alignment horizontal="center" vertical="center"/>
    </xf>
    <xf numFmtId="176" fontId="0" fillId="0" borderId="35" xfId="1" applyNumberFormat="1" applyFont="1" applyFill="1" applyBorder="1">
      <alignment vertical="center"/>
    </xf>
    <xf numFmtId="0" fontId="0" fillId="0" borderId="0" xfId="0" applyFill="1" applyAlignment="1">
      <alignment horizontal="left" vertical="center" indent="1"/>
    </xf>
    <xf numFmtId="0" fontId="0" fillId="0" borderId="0" xfId="0" applyFont="1" applyFill="1">
      <alignment vertical="center"/>
    </xf>
    <xf numFmtId="38" fontId="0" fillId="0" borderId="0" xfId="1" applyFont="1" applyFill="1" applyAlignment="1">
      <alignment vertical="center"/>
    </xf>
    <xf numFmtId="176" fontId="0" fillId="0" borderId="10" xfId="1" applyNumberFormat="1" applyFont="1" applyFill="1" applyBorder="1">
      <alignment vertical="center"/>
    </xf>
    <xf numFmtId="176" fontId="0" fillId="0" borderId="10" xfId="0" applyNumberFormat="1" applyFont="1" applyFill="1" applyBorder="1" applyAlignment="1">
      <alignment horizontal="right" vertical="center" shrinkToFit="1"/>
    </xf>
    <xf numFmtId="176" fontId="0" fillId="0" borderId="0" xfId="1" applyNumberFormat="1" applyFont="1" applyFill="1" applyBorder="1" applyAlignment="1">
      <alignment horizontal="center" vertical="center"/>
    </xf>
    <xf numFmtId="0" fontId="0" fillId="0" borderId="42" xfId="0" applyFont="1" applyFill="1" applyBorder="1" applyAlignment="1">
      <alignment horizontal="center" vertical="center"/>
    </xf>
    <xf numFmtId="0" fontId="3" fillId="4" borderId="7" xfId="0" applyFont="1" applyFill="1" applyBorder="1" applyAlignment="1">
      <alignment horizontal="center" vertical="center"/>
    </xf>
    <xf numFmtId="176" fontId="0" fillId="4" borderId="45" xfId="0" applyNumberFormat="1" applyFont="1" applyFill="1" applyBorder="1" applyAlignment="1">
      <alignment horizontal="right" vertical="center"/>
    </xf>
    <xf numFmtId="176" fontId="0" fillId="0" borderId="48" xfId="1" applyNumberFormat="1" applyFont="1" applyFill="1" applyBorder="1">
      <alignment vertical="center"/>
    </xf>
    <xf numFmtId="176" fontId="0" fillId="0" borderId="47" xfId="0" applyNumberFormat="1" applyFont="1" applyBorder="1" applyAlignment="1">
      <alignment horizontal="right" vertical="center" shrinkToFit="1"/>
    </xf>
    <xf numFmtId="176" fontId="0" fillId="0" borderId="47" xfId="1" applyNumberFormat="1" applyFont="1" applyBorder="1">
      <alignment vertical="center"/>
    </xf>
    <xf numFmtId="176" fontId="0" fillId="0" borderId="47" xfId="1" applyNumberFormat="1" applyFont="1" applyFill="1" applyBorder="1">
      <alignment vertical="center"/>
    </xf>
    <xf numFmtId="176" fontId="0" fillId="0" borderId="47" xfId="0" applyNumberFormat="1" applyFont="1" applyFill="1" applyBorder="1" applyAlignment="1">
      <alignment horizontal="right" vertical="center" shrinkToFit="1"/>
    </xf>
    <xf numFmtId="176" fontId="0" fillId="4" borderId="49" xfId="0" applyNumberFormat="1" applyFont="1" applyFill="1" applyBorder="1" applyAlignment="1">
      <alignment horizontal="right" vertical="center"/>
    </xf>
    <xf numFmtId="0" fontId="24" fillId="0" borderId="10" xfId="0" applyFont="1" applyFill="1" applyBorder="1" applyAlignment="1">
      <alignment horizontal="center" vertical="center"/>
    </xf>
    <xf numFmtId="0" fontId="25" fillId="0" borderId="0" xfId="0" applyFont="1" applyFill="1" applyBorder="1" applyAlignment="1">
      <alignment vertical="center" textRotation="255"/>
    </xf>
    <xf numFmtId="0" fontId="25" fillId="0" borderId="0" xfId="0" applyFont="1" applyFill="1">
      <alignment vertical="center"/>
    </xf>
    <xf numFmtId="0" fontId="25" fillId="0" borderId="0" xfId="0" applyFont="1" applyFill="1" applyAlignment="1">
      <alignment horizontal="center" vertical="center"/>
    </xf>
    <xf numFmtId="0" fontId="25" fillId="0" borderId="17" xfId="0" applyFont="1" applyFill="1" applyBorder="1" applyAlignment="1">
      <alignment horizontal="right" vertical="center"/>
    </xf>
    <xf numFmtId="0" fontId="0" fillId="0" borderId="0" xfId="0" applyFill="1">
      <alignment vertical="center"/>
    </xf>
    <xf numFmtId="0" fontId="22" fillId="0" borderId="0" xfId="0" applyFont="1" applyFill="1">
      <alignment vertical="center"/>
    </xf>
    <xf numFmtId="0" fontId="24" fillId="0" borderId="0" xfId="0" applyFont="1" applyFill="1">
      <alignment vertical="center"/>
    </xf>
    <xf numFmtId="0" fontId="20" fillId="0" borderId="0" xfId="0" applyFont="1" applyFill="1">
      <alignment vertical="center"/>
    </xf>
    <xf numFmtId="0" fontId="20" fillId="0" borderId="10" xfId="0" applyFont="1" applyFill="1" applyBorder="1">
      <alignment vertical="center"/>
    </xf>
    <xf numFmtId="0" fontId="20" fillId="0" borderId="10" xfId="0" applyFont="1" applyFill="1" applyBorder="1" applyAlignment="1">
      <alignment horizontal="center" vertical="center"/>
    </xf>
    <xf numFmtId="0" fontId="17" fillId="0" borderId="0" xfId="0" applyFont="1" applyFill="1" applyBorder="1" applyAlignment="1">
      <alignment vertical="center" wrapText="1"/>
    </xf>
    <xf numFmtId="0" fontId="18" fillId="0" borderId="0" xfId="0" applyFont="1" applyFill="1">
      <alignment vertical="center"/>
    </xf>
    <xf numFmtId="0" fontId="32" fillId="0" borderId="0" xfId="0" applyFont="1" applyFill="1" applyAlignment="1">
      <alignment vertical="center"/>
    </xf>
    <xf numFmtId="0" fontId="25" fillId="0" borderId="53" xfId="0" applyFont="1" applyFill="1" applyBorder="1" applyAlignment="1">
      <alignment horizontal="center" vertical="center"/>
    </xf>
    <xf numFmtId="0" fontId="33" fillId="0" borderId="0" xfId="0" applyFont="1" applyFill="1" applyAlignment="1">
      <alignment vertical="center"/>
    </xf>
    <xf numFmtId="0" fontId="34" fillId="0" borderId="0" xfId="0" applyFont="1" applyFill="1" applyAlignment="1">
      <alignment horizontal="left" vertical="center"/>
    </xf>
    <xf numFmtId="0" fontId="22" fillId="0" borderId="0" xfId="0" applyFont="1" applyFill="1" applyAlignment="1">
      <alignment horizontal="right" vertical="center"/>
    </xf>
    <xf numFmtId="0" fontId="30" fillId="0" borderId="0" xfId="0" applyFont="1" applyFill="1">
      <alignment vertical="center"/>
    </xf>
    <xf numFmtId="0" fontId="25" fillId="0" borderId="0" xfId="0" applyFont="1" applyFill="1" applyBorder="1" applyAlignment="1">
      <alignment horizontal="center" vertical="center" textRotation="255"/>
    </xf>
    <xf numFmtId="0" fontId="25" fillId="0" borderId="0" xfId="0" applyFont="1" applyFill="1" applyBorder="1" applyAlignment="1">
      <alignment horizontal="center" vertical="center"/>
    </xf>
    <xf numFmtId="0" fontId="23" fillId="0" borderId="0" xfId="0" applyFont="1" applyFill="1" applyAlignment="1">
      <alignment horizontal="right" vertical="center"/>
    </xf>
    <xf numFmtId="0" fontId="25" fillId="0" borderId="50" xfId="0" applyFont="1" applyFill="1" applyBorder="1" applyAlignment="1">
      <alignment horizontal="center" vertical="center"/>
    </xf>
    <xf numFmtId="0" fontId="25" fillId="0" borderId="50" xfId="0" applyFont="1" applyFill="1" applyBorder="1" applyAlignment="1">
      <alignment vertical="center"/>
    </xf>
    <xf numFmtId="0" fontId="22" fillId="0" borderId="1" xfId="0" applyFont="1" applyFill="1" applyBorder="1" applyAlignment="1">
      <alignment horizontal="center" vertical="center"/>
    </xf>
    <xf numFmtId="0" fontId="37" fillId="0" borderId="0" xfId="0" applyFont="1" applyFill="1" applyBorder="1" applyAlignment="1">
      <alignment horizontal="left" vertical="center" wrapText="1"/>
    </xf>
    <xf numFmtId="0" fontId="38" fillId="0" borderId="10" xfId="0" applyFont="1" applyFill="1" applyBorder="1" applyAlignment="1">
      <alignment horizontal="center" vertical="center"/>
    </xf>
    <xf numFmtId="0" fontId="39" fillId="0" borderId="10"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5" fillId="0" borderId="3" xfId="0" applyFont="1" applyFill="1" applyBorder="1" applyAlignment="1">
      <alignment horizontal="center" vertical="center"/>
    </xf>
    <xf numFmtId="0" fontId="22" fillId="0" borderId="10" xfId="0" applyFont="1" applyFill="1" applyBorder="1" applyAlignment="1">
      <alignment horizontal="center" vertical="center"/>
    </xf>
    <xf numFmtId="0" fontId="25" fillId="0" borderId="10" xfId="0" applyFont="1" applyFill="1" applyBorder="1" applyAlignment="1">
      <alignment horizontal="center" vertical="center"/>
    </xf>
    <xf numFmtId="0" fontId="37" fillId="0" borderId="0" xfId="0" applyFont="1" applyFill="1">
      <alignment vertical="center"/>
    </xf>
    <xf numFmtId="3" fontId="24" fillId="0" borderId="10" xfId="0" applyNumberFormat="1" applyFont="1" applyFill="1" applyBorder="1" applyAlignment="1">
      <alignment horizontal="center" vertical="center"/>
    </xf>
    <xf numFmtId="177" fontId="24" fillId="0" borderId="10" xfId="0" applyNumberFormat="1" applyFont="1" applyFill="1" applyBorder="1" applyAlignment="1">
      <alignment horizontal="center" vertical="center"/>
    </xf>
    <xf numFmtId="178" fontId="24" fillId="0" borderId="10" xfId="0" applyNumberFormat="1" applyFont="1" applyFill="1" applyBorder="1" applyAlignment="1">
      <alignment horizontal="center" vertical="center"/>
    </xf>
    <xf numFmtId="0" fontId="28" fillId="0" borderId="10" xfId="0" applyFont="1" applyFill="1" applyBorder="1" applyAlignment="1">
      <alignment horizontal="center" vertical="center"/>
    </xf>
    <xf numFmtId="0" fontId="28" fillId="0" borderId="10" xfId="0" applyFont="1" applyFill="1" applyBorder="1" applyAlignment="1">
      <alignment vertical="center"/>
    </xf>
    <xf numFmtId="0" fontId="28" fillId="0" borderId="6" xfId="0" applyFont="1" applyFill="1" applyBorder="1" applyAlignment="1">
      <alignment horizontal="center" vertical="center" wrapText="1"/>
    </xf>
    <xf numFmtId="0" fontId="41" fillId="0" borderId="1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0" xfId="0" applyFont="1" applyFill="1" applyBorder="1" applyAlignment="1">
      <alignment horizontal="left" wrapText="1"/>
    </xf>
    <xf numFmtId="0" fontId="0" fillId="0" borderId="0" xfId="0" applyFont="1" applyFill="1" applyAlignment="1">
      <alignment horizontal="left" vertical="center"/>
    </xf>
    <xf numFmtId="0" fontId="42" fillId="0" borderId="0" xfId="0" applyFont="1" applyFill="1">
      <alignment vertical="center"/>
    </xf>
    <xf numFmtId="177" fontId="25" fillId="0" borderId="10" xfId="0" applyNumberFormat="1" applyFont="1" applyFill="1" applyBorder="1" applyAlignment="1">
      <alignment horizontal="center" vertical="center"/>
    </xf>
    <xf numFmtId="178" fontId="25" fillId="0" borderId="10" xfId="0" applyNumberFormat="1" applyFont="1" applyFill="1" applyBorder="1" applyAlignment="1">
      <alignment horizontal="center" vertical="center"/>
    </xf>
    <xf numFmtId="0" fontId="41" fillId="0" borderId="10" xfId="0" applyFont="1" applyFill="1" applyBorder="1" applyAlignment="1">
      <alignment horizontal="center" vertical="center"/>
    </xf>
    <xf numFmtId="0" fontId="22" fillId="0" borderId="2" xfId="0" applyFont="1" applyFill="1" applyBorder="1" applyAlignment="1">
      <alignment vertical="center"/>
    </xf>
    <xf numFmtId="0" fontId="28" fillId="0" borderId="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40" fillId="0" borderId="1" xfId="0" applyFont="1" applyFill="1" applyBorder="1" applyAlignment="1">
      <alignment horizontal="center" vertical="center" wrapText="1"/>
    </xf>
    <xf numFmtId="0" fontId="40" fillId="0" borderId="3"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39" fillId="0" borderId="3" xfId="0" applyFont="1" applyFill="1" applyBorder="1" applyAlignment="1">
      <alignment horizontal="center" vertical="center" wrapText="1"/>
    </xf>
    <xf numFmtId="0" fontId="25" fillId="0" borderId="51" xfId="0" applyFont="1" applyFill="1" applyBorder="1" applyAlignment="1">
      <alignment horizontal="center" vertical="center" textRotation="255"/>
    </xf>
    <xf numFmtId="0" fontId="25" fillId="0" borderId="52" xfId="0" applyFont="1" applyFill="1" applyBorder="1" applyAlignment="1">
      <alignment horizontal="center" vertical="center" textRotation="255"/>
    </xf>
    <xf numFmtId="0" fontId="25" fillId="0" borderId="6" xfId="0" applyFont="1" applyFill="1" applyBorder="1" applyAlignment="1">
      <alignment horizontal="center" vertical="center" textRotation="255"/>
    </xf>
    <xf numFmtId="0" fontId="28" fillId="0" borderId="1" xfId="0" applyFont="1" applyFill="1" applyBorder="1" applyAlignment="1">
      <alignment horizontal="left" wrapText="1"/>
    </xf>
    <xf numFmtId="0" fontId="28" fillId="0" borderId="2" xfId="0" applyFont="1" applyFill="1" applyBorder="1" applyAlignment="1">
      <alignment horizontal="left" wrapText="1"/>
    </xf>
    <xf numFmtId="0" fontId="28" fillId="0" borderId="3" xfId="0" applyFont="1" applyFill="1" applyBorder="1" applyAlignment="1">
      <alignment horizontal="left" wrapText="1"/>
    </xf>
    <xf numFmtId="0" fontId="25" fillId="0" borderId="3" xfId="0" applyFont="1" applyFill="1" applyBorder="1" applyAlignment="1">
      <alignment horizontal="center" vertical="center"/>
    </xf>
    <xf numFmtId="0" fontId="28" fillId="0" borderId="12" xfId="0" applyFont="1" applyFill="1" applyBorder="1" applyAlignment="1">
      <alignment horizontal="left" vertical="top" wrapText="1"/>
    </xf>
    <xf numFmtId="0" fontId="28" fillId="0" borderId="5" xfId="0" applyFont="1" applyFill="1" applyBorder="1" applyAlignment="1">
      <alignment horizontal="left" vertical="top" wrapText="1"/>
    </xf>
    <xf numFmtId="0" fontId="28" fillId="0" borderId="18" xfId="0" applyFont="1" applyFill="1" applyBorder="1" applyAlignment="1">
      <alignment horizontal="left" vertical="top" wrapText="1"/>
    </xf>
    <xf numFmtId="0" fontId="28" fillId="0" borderId="14" xfId="0" applyFont="1" applyFill="1" applyBorder="1" applyAlignment="1">
      <alignment horizontal="left" vertical="top" wrapText="1"/>
    </xf>
    <xf numFmtId="0" fontId="28" fillId="0" borderId="13" xfId="0" applyFont="1" applyFill="1" applyBorder="1" applyAlignment="1">
      <alignment horizontal="left" vertical="top" wrapText="1"/>
    </xf>
    <xf numFmtId="0" fontId="28" fillId="0" borderId="16" xfId="0" applyFont="1" applyFill="1" applyBorder="1" applyAlignment="1">
      <alignment horizontal="left" vertical="top" wrapText="1"/>
    </xf>
    <xf numFmtId="0" fontId="28" fillId="0" borderId="10" xfId="0" applyFont="1" applyFill="1" applyBorder="1" applyAlignment="1">
      <alignment horizontal="center" vertical="center" wrapText="1"/>
    </xf>
    <xf numFmtId="0" fontId="28" fillId="0" borderId="10" xfId="0" applyFont="1" applyFill="1" applyBorder="1" applyAlignment="1">
      <alignment horizontal="left" vertical="center" wrapText="1"/>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6" fillId="0" borderId="0" xfId="0" applyFont="1" applyFill="1" applyBorder="1" applyAlignment="1">
      <alignment horizontal="left" vertical="center" wrapText="1"/>
    </xf>
    <xf numFmtId="0" fontId="22" fillId="0" borderId="51"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1" xfId="0" applyFont="1" applyFill="1" applyBorder="1" applyAlignment="1">
      <alignment horizontal="left" vertical="center"/>
    </xf>
    <xf numFmtId="0" fontId="22" fillId="0" borderId="2" xfId="0" applyFont="1" applyFill="1" applyBorder="1" applyAlignment="1">
      <alignment horizontal="left" vertical="center"/>
    </xf>
    <xf numFmtId="0" fontId="22" fillId="0" borderId="3" xfId="0" applyFont="1" applyFill="1" applyBorder="1" applyAlignment="1">
      <alignment horizontal="left" vertical="center"/>
    </xf>
    <xf numFmtId="0" fontId="38" fillId="0" borderId="51" xfId="0" applyFont="1" applyFill="1" applyBorder="1" applyAlignment="1">
      <alignment horizontal="center" vertical="center" textRotation="255"/>
    </xf>
    <xf numFmtId="0" fontId="38" fillId="0" borderId="52" xfId="0" applyFont="1" applyFill="1" applyBorder="1" applyAlignment="1">
      <alignment horizontal="center" vertical="center" textRotation="255"/>
    </xf>
    <xf numFmtId="0" fontId="38" fillId="0" borderId="6" xfId="0" applyFont="1" applyFill="1" applyBorder="1" applyAlignment="1">
      <alignment horizontal="center" vertical="center" textRotation="255"/>
    </xf>
    <xf numFmtId="0" fontId="35" fillId="0" borderId="0" xfId="0" applyFont="1" applyFill="1" applyAlignment="1">
      <alignment horizontal="center" vertical="center"/>
    </xf>
    <xf numFmtId="0" fontId="22" fillId="0" borderId="10" xfId="0" applyFont="1" applyFill="1" applyBorder="1" applyAlignment="1">
      <alignment horizontal="center" vertical="center"/>
    </xf>
    <xf numFmtId="0" fontId="28" fillId="0" borderId="10" xfId="0" applyFont="1" applyFill="1" applyBorder="1" applyAlignment="1">
      <alignment horizontal="left" vertical="center"/>
    </xf>
    <xf numFmtId="0" fontId="28" fillId="0" borderId="51" xfId="0" applyFont="1" applyFill="1" applyBorder="1" applyAlignment="1">
      <alignment horizontal="left" vertical="top" wrapText="1"/>
    </xf>
    <xf numFmtId="0" fontId="28" fillId="0" borderId="51" xfId="0" applyFont="1" applyFill="1" applyBorder="1" applyAlignment="1">
      <alignment horizontal="left" vertical="top"/>
    </xf>
    <xf numFmtId="0" fontId="24" fillId="0" borderId="14" xfId="0" applyFont="1" applyFill="1" applyBorder="1" applyAlignment="1">
      <alignment horizontal="center" vertical="center" textRotation="255"/>
    </xf>
    <xf numFmtId="0" fontId="24" fillId="0" borderId="16" xfId="0" applyFont="1" applyFill="1" applyBorder="1" applyAlignment="1">
      <alignment horizontal="center" vertical="center" textRotation="255"/>
    </xf>
    <xf numFmtId="0" fontId="24" fillId="0" borderId="17" xfId="0" applyFont="1" applyFill="1" applyBorder="1" applyAlignment="1">
      <alignment horizontal="center" vertical="center" textRotation="255"/>
    </xf>
    <xf numFmtId="0" fontId="24" fillId="0" borderId="36" xfId="0" applyFont="1" applyFill="1" applyBorder="1" applyAlignment="1">
      <alignment horizontal="center" vertical="center" textRotation="255"/>
    </xf>
    <xf numFmtId="0" fontId="24" fillId="0" borderId="12" xfId="0" applyFont="1" applyFill="1" applyBorder="1" applyAlignment="1">
      <alignment horizontal="center" vertical="center" textRotation="255"/>
    </xf>
    <xf numFmtId="0" fontId="24" fillId="0" borderId="18" xfId="0" applyFont="1" applyFill="1" applyBorder="1" applyAlignment="1">
      <alignment horizontal="center" vertical="center" textRotation="255"/>
    </xf>
    <xf numFmtId="0" fontId="28" fillId="0" borderId="51"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14" xfId="0" applyFont="1" applyFill="1" applyBorder="1" applyAlignment="1">
      <alignment horizontal="left" vertical="center" wrapText="1"/>
    </xf>
    <xf numFmtId="0" fontId="28" fillId="0" borderId="13" xfId="0" applyFont="1" applyFill="1" applyBorder="1" applyAlignment="1">
      <alignment horizontal="left" vertical="center" wrapText="1"/>
    </xf>
    <xf numFmtId="0" fontId="28" fillId="0" borderId="16" xfId="0" applyFont="1" applyFill="1" applyBorder="1" applyAlignment="1">
      <alignment horizontal="left" vertical="center" wrapText="1"/>
    </xf>
    <xf numFmtId="0" fontId="28" fillId="0" borderId="12"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5" fillId="0" borderId="10" xfId="0" applyFont="1" applyFill="1" applyBorder="1" applyAlignment="1">
      <alignment horizontal="center" vertical="center"/>
    </xf>
    <xf numFmtId="0" fontId="28" fillId="0" borderId="6" xfId="0" applyFont="1" applyFill="1" applyBorder="1" applyAlignment="1">
      <alignment horizontal="left" vertical="top" wrapText="1"/>
    </xf>
    <xf numFmtId="0" fontId="28" fillId="0" borderId="10" xfId="0" applyFont="1" applyFill="1" applyBorder="1" applyAlignment="1">
      <alignment horizontal="left" wrapText="1"/>
    </xf>
    <xf numFmtId="0" fontId="25" fillId="0" borderId="14" xfId="0" applyFont="1" applyFill="1" applyBorder="1" applyAlignment="1">
      <alignment horizontal="center" vertical="center" textRotation="255" wrapText="1"/>
    </xf>
    <xf numFmtId="0" fontId="25" fillId="0" borderId="16" xfId="0" applyFont="1" applyFill="1" applyBorder="1" applyAlignment="1">
      <alignment horizontal="center" vertical="center" textRotation="255"/>
    </xf>
    <xf numFmtId="0" fontId="25" fillId="0" borderId="12" xfId="0" applyFont="1" applyFill="1" applyBorder="1" applyAlignment="1">
      <alignment horizontal="center" vertical="center" textRotation="255"/>
    </xf>
    <xf numFmtId="0" fontId="25" fillId="0" borderId="18" xfId="0" applyFont="1" applyFill="1" applyBorder="1" applyAlignment="1">
      <alignment horizontal="center" vertical="center" textRotation="255"/>
    </xf>
    <xf numFmtId="0" fontId="28" fillId="0" borderId="10" xfId="0" applyFont="1" applyFill="1" applyBorder="1" applyAlignment="1">
      <alignment horizontal="left" vertical="top" wrapText="1"/>
    </xf>
    <xf numFmtId="38" fontId="9" fillId="0" borderId="0" xfId="1" applyFont="1" applyBorder="1" applyAlignment="1">
      <alignment horizontal="left" vertical="center"/>
    </xf>
    <xf numFmtId="38" fontId="0" fillId="0" borderId="0" xfId="1" applyFont="1" applyAlignment="1">
      <alignment horizontal="left" vertical="center"/>
    </xf>
    <xf numFmtId="0" fontId="0" fillId="0" borderId="0" xfId="0" applyFill="1" applyBorder="1" applyAlignment="1">
      <alignment horizontal="left" vertical="center"/>
    </xf>
    <xf numFmtId="0" fontId="0" fillId="0" borderId="44" xfId="0" applyFont="1" applyFill="1" applyBorder="1" applyAlignment="1">
      <alignment horizontal="center" vertical="center"/>
    </xf>
    <xf numFmtId="0" fontId="0" fillId="0" borderId="10" xfId="0" applyFont="1" applyFill="1" applyBorder="1" applyAlignment="1">
      <alignment horizontal="center" vertical="center"/>
    </xf>
    <xf numFmtId="0" fontId="3" fillId="0" borderId="0" xfId="0" applyFont="1" applyAlignment="1">
      <alignment horizontal="left" wrapText="1" indent="1"/>
    </xf>
    <xf numFmtId="0" fontId="0" fillId="0" borderId="0"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7" xfId="0" applyFont="1" applyFill="1" applyBorder="1" applyAlignment="1">
      <alignment horizontal="center" vertical="center"/>
    </xf>
    <xf numFmtId="0" fontId="8" fillId="0" borderId="12" xfId="0" applyFont="1" applyBorder="1" applyAlignment="1">
      <alignment horizontal="center" vertical="center"/>
    </xf>
    <xf numFmtId="0" fontId="8" fillId="0" borderId="5" xfId="0" applyFont="1" applyBorder="1" applyAlignment="1">
      <alignment horizontal="center" vertical="center"/>
    </xf>
    <xf numFmtId="0" fontId="8" fillId="0" borderId="18" xfId="0" applyFont="1" applyBorder="1" applyAlignment="1">
      <alignment horizontal="center" vertical="center"/>
    </xf>
    <xf numFmtId="0" fontId="3" fillId="4" borderId="4" xfId="0" applyFont="1" applyFill="1" applyBorder="1" applyAlignment="1">
      <alignment horizontal="center" vertical="center"/>
    </xf>
    <xf numFmtId="0" fontId="3" fillId="4" borderId="43"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18" xfId="0" applyFont="1" applyFill="1" applyBorder="1" applyAlignment="1">
      <alignment horizontal="center" vertical="center"/>
    </xf>
    <xf numFmtId="0" fontId="7" fillId="3" borderId="39" xfId="0" applyFont="1" applyFill="1" applyBorder="1" applyAlignment="1">
      <alignment horizontal="center" vertical="center"/>
    </xf>
    <xf numFmtId="0" fontId="7" fillId="3" borderId="40" xfId="0" applyFont="1" applyFill="1" applyBorder="1" applyAlignment="1">
      <alignment horizontal="center" vertical="center"/>
    </xf>
    <xf numFmtId="0" fontId="7" fillId="3" borderId="4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8" xfId="0" applyFont="1" applyFill="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4" fillId="0" borderId="0" xfId="0" applyFont="1" applyBorder="1" applyAlignment="1">
      <alignment horizontal="center" vertical="center"/>
    </xf>
    <xf numFmtId="0" fontId="10" fillId="2" borderId="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4"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3" fillId="2" borderId="0"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15" fillId="0" borderId="0" xfId="0" applyFont="1" applyAlignment="1">
      <alignment horizontal="center"/>
    </xf>
    <xf numFmtId="0" fontId="11" fillId="4" borderId="19" xfId="0" applyFont="1" applyFill="1" applyBorder="1" applyAlignment="1">
      <alignment horizontal="center" vertical="center" wrapText="1" shrinkToFit="1"/>
    </xf>
    <xf numFmtId="0" fontId="11" fillId="4" borderId="20" xfId="0" applyFont="1" applyFill="1" applyBorder="1" applyAlignment="1">
      <alignment horizontal="center" vertical="center" wrapText="1" shrinkToFit="1"/>
    </xf>
    <xf numFmtId="0" fontId="11" fillId="4" borderId="8" xfId="0" applyFont="1" applyFill="1" applyBorder="1" applyAlignment="1">
      <alignment horizontal="center" vertical="center" wrapText="1" shrinkToFit="1"/>
    </xf>
    <xf numFmtId="0" fontId="8" fillId="0" borderId="0" xfId="0" applyFont="1" applyFill="1" applyBorder="1" applyAlignment="1">
      <alignment horizontal="center" vertical="center"/>
    </xf>
    <xf numFmtId="0" fontId="3" fillId="2" borderId="5"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2"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3" fillId="4" borderId="10" xfId="0" applyFont="1" applyFill="1" applyBorder="1" applyAlignment="1">
      <alignment horizontal="center" vertical="center"/>
    </xf>
    <xf numFmtId="0" fontId="0" fillId="0" borderId="6" xfId="0" applyFont="1" applyBorder="1" applyAlignment="1">
      <alignment horizontal="center" vertical="center"/>
    </xf>
    <xf numFmtId="0" fontId="0" fillId="0" borderId="10" xfId="0" applyFont="1" applyBorder="1" applyAlignment="1">
      <alignment horizontal="center" vertical="center"/>
    </xf>
    <xf numFmtId="0" fontId="13" fillId="0" borderId="14" xfId="0" applyFont="1" applyBorder="1" applyAlignment="1">
      <alignment horizontal="center" vertical="center"/>
    </xf>
    <xf numFmtId="0" fontId="13" fillId="0" borderId="13" xfId="0" applyFont="1" applyBorder="1" applyAlignment="1">
      <alignment horizontal="center" vertical="center"/>
    </xf>
    <xf numFmtId="0" fontId="13" fillId="0" borderId="15"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FFFF99"/>
      <color rgb="FFFFFFCC"/>
      <color rgb="FFCCFFCC"/>
      <color rgb="FFFFCC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838200</xdr:colOff>
      <xdr:row>14</xdr:row>
      <xdr:rowOff>9525</xdr:rowOff>
    </xdr:from>
    <xdr:to>
      <xdr:col>7</xdr:col>
      <xdr:colOff>1009650</xdr:colOff>
      <xdr:row>15</xdr:row>
      <xdr:rowOff>152400</xdr:rowOff>
    </xdr:to>
    <xdr:grpSp>
      <xdr:nvGrpSpPr>
        <xdr:cNvPr id="2" name="グループ化 1"/>
        <xdr:cNvGrpSpPr/>
      </xdr:nvGrpSpPr>
      <xdr:grpSpPr>
        <a:xfrm>
          <a:off x="7258050" y="3676650"/>
          <a:ext cx="171450" cy="409575"/>
          <a:chOff x="4886325" y="3114675"/>
          <a:chExt cx="85725" cy="161925"/>
        </a:xfrm>
      </xdr:grpSpPr>
      <xdr:sp macro="" textlink="">
        <xdr:nvSpPr>
          <xdr:cNvPr id="3" name="Line 1"/>
          <xdr:cNvSpPr>
            <a:spLocks noChangeShapeType="1"/>
          </xdr:cNvSpPr>
        </xdr:nvSpPr>
        <xdr:spPr bwMode="auto">
          <a:xfrm flipV="1">
            <a:off x="4886325" y="3114675"/>
            <a:ext cx="0" cy="161925"/>
          </a:xfrm>
          <a:prstGeom prst="line">
            <a:avLst/>
          </a:prstGeom>
          <a:noFill/>
          <a:ln w="9525">
            <a:solidFill>
              <a:srgbClr val="000000"/>
            </a:solidFill>
            <a:round/>
            <a:headEnd/>
            <a:tailEnd type="triangle" w="med" len="med"/>
          </a:ln>
        </xdr:spPr>
      </xdr:sp>
      <xdr:sp macro="" textlink="">
        <xdr:nvSpPr>
          <xdr:cNvPr id="4" name="Line 2"/>
          <xdr:cNvSpPr>
            <a:spLocks noChangeShapeType="1"/>
          </xdr:cNvSpPr>
        </xdr:nvSpPr>
        <xdr:spPr bwMode="auto">
          <a:xfrm>
            <a:off x="4886325" y="3276600"/>
            <a:ext cx="85725" cy="0"/>
          </a:xfrm>
          <a:prstGeom prst="line">
            <a:avLst/>
          </a:prstGeom>
          <a:noFill/>
          <a:ln w="9525">
            <a:solidFill>
              <a:srgbClr val="000000"/>
            </a:solidFill>
            <a:round/>
            <a:headEnd/>
            <a:tailEnd/>
          </a:ln>
        </xdr:spPr>
      </xdr:sp>
    </xdr:grpSp>
    <xdr:clientData/>
  </xdr:twoCellAnchor>
  <xdr:twoCellAnchor>
    <xdr:from>
      <xdr:col>9</xdr:col>
      <xdr:colOff>823072</xdr:colOff>
      <xdr:row>32</xdr:row>
      <xdr:rowOff>17369</xdr:rowOff>
    </xdr:from>
    <xdr:to>
      <xdr:col>9</xdr:col>
      <xdr:colOff>1176618</xdr:colOff>
      <xdr:row>34</xdr:row>
      <xdr:rowOff>67235</xdr:rowOff>
    </xdr:to>
    <xdr:grpSp>
      <xdr:nvGrpSpPr>
        <xdr:cNvPr id="8" name="グループ化 7"/>
        <xdr:cNvGrpSpPr/>
      </xdr:nvGrpSpPr>
      <xdr:grpSpPr>
        <a:xfrm>
          <a:off x="9319372" y="8227919"/>
          <a:ext cx="353546" cy="545166"/>
          <a:chOff x="4886325" y="3114675"/>
          <a:chExt cx="85725" cy="161925"/>
        </a:xfrm>
      </xdr:grpSpPr>
      <xdr:sp macro="" textlink="">
        <xdr:nvSpPr>
          <xdr:cNvPr id="9" name="Line 1"/>
          <xdr:cNvSpPr>
            <a:spLocks noChangeShapeType="1"/>
          </xdr:cNvSpPr>
        </xdr:nvSpPr>
        <xdr:spPr bwMode="auto">
          <a:xfrm flipV="1">
            <a:off x="4886325" y="3114675"/>
            <a:ext cx="0" cy="161925"/>
          </a:xfrm>
          <a:prstGeom prst="line">
            <a:avLst/>
          </a:prstGeom>
          <a:noFill/>
          <a:ln w="9525">
            <a:solidFill>
              <a:srgbClr val="000000"/>
            </a:solidFill>
            <a:round/>
            <a:headEnd/>
            <a:tailEnd type="triangle" w="med" len="med"/>
          </a:ln>
        </xdr:spPr>
      </xdr:sp>
      <xdr:sp macro="" textlink="">
        <xdr:nvSpPr>
          <xdr:cNvPr id="10" name="Line 2"/>
          <xdr:cNvSpPr>
            <a:spLocks noChangeShapeType="1"/>
          </xdr:cNvSpPr>
        </xdr:nvSpPr>
        <xdr:spPr bwMode="auto">
          <a:xfrm>
            <a:off x="4886325" y="3276600"/>
            <a:ext cx="85725" cy="0"/>
          </a:xfrm>
          <a:prstGeom prst="line">
            <a:avLst/>
          </a:prstGeom>
          <a:noFill/>
          <a:ln w="9525">
            <a:solidFill>
              <a:srgbClr val="000000"/>
            </a:solidFill>
            <a:round/>
            <a:headEnd/>
            <a:tailEnd/>
          </a:ln>
        </xdr:spPr>
      </xdr:sp>
    </xdr:grpSp>
    <xdr:clientData/>
  </xdr:twoCellAnchor>
  <xdr:twoCellAnchor>
    <xdr:from>
      <xdr:col>10</xdr:col>
      <xdr:colOff>755836</xdr:colOff>
      <xdr:row>31</xdr:row>
      <xdr:rowOff>241486</xdr:rowOff>
    </xdr:from>
    <xdr:to>
      <xdr:col>10</xdr:col>
      <xdr:colOff>1109382</xdr:colOff>
      <xdr:row>32</xdr:row>
      <xdr:rowOff>190500</xdr:rowOff>
    </xdr:to>
    <xdr:grpSp>
      <xdr:nvGrpSpPr>
        <xdr:cNvPr id="11" name="グループ化 10"/>
        <xdr:cNvGrpSpPr/>
      </xdr:nvGrpSpPr>
      <xdr:grpSpPr>
        <a:xfrm>
          <a:off x="10442761" y="8204386"/>
          <a:ext cx="353546" cy="196664"/>
          <a:chOff x="4886325" y="3114675"/>
          <a:chExt cx="85725" cy="161925"/>
        </a:xfrm>
      </xdr:grpSpPr>
      <xdr:sp macro="" textlink="">
        <xdr:nvSpPr>
          <xdr:cNvPr id="12" name="Line 1"/>
          <xdr:cNvSpPr>
            <a:spLocks noChangeShapeType="1"/>
          </xdr:cNvSpPr>
        </xdr:nvSpPr>
        <xdr:spPr bwMode="auto">
          <a:xfrm flipV="1">
            <a:off x="4886325" y="3114675"/>
            <a:ext cx="0" cy="161925"/>
          </a:xfrm>
          <a:prstGeom prst="line">
            <a:avLst/>
          </a:prstGeom>
          <a:noFill/>
          <a:ln w="9525">
            <a:solidFill>
              <a:srgbClr val="000000"/>
            </a:solidFill>
            <a:round/>
            <a:headEnd/>
            <a:tailEnd type="triangle" w="med" len="med"/>
          </a:ln>
        </xdr:spPr>
      </xdr:sp>
      <xdr:sp macro="" textlink="">
        <xdr:nvSpPr>
          <xdr:cNvPr id="13" name="Line 2"/>
          <xdr:cNvSpPr>
            <a:spLocks noChangeShapeType="1"/>
          </xdr:cNvSpPr>
        </xdr:nvSpPr>
        <xdr:spPr bwMode="auto">
          <a:xfrm>
            <a:off x="4886325" y="3276600"/>
            <a:ext cx="85725" cy="0"/>
          </a:xfrm>
          <a:prstGeom prst="line">
            <a:avLst/>
          </a:prstGeom>
          <a:noFill/>
          <a:ln w="9525">
            <a:solidFill>
              <a:srgbClr val="000000"/>
            </a:solidFill>
            <a:round/>
            <a:headEnd/>
            <a:tailEnd/>
          </a:ln>
        </xdr:spPr>
      </xdr:sp>
    </xdr:grpSp>
    <xdr:clientData/>
  </xdr:twoCellAnchor>
  <xdr:twoCellAnchor>
    <xdr:from>
      <xdr:col>8</xdr:col>
      <xdr:colOff>609600</xdr:colOff>
      <xdr:row>14</xdr:row>
      <xdr:rowOff>28575</xdr:rowOff>
    </xdr:from>
    <xdr:to>
      <xdr:col>8</xdr:col>
      <xdr:colOff>876300</xdr:colOff>
      <xdr:row>14</xdr:row>
      <xdr:rowOff>219075</xdr:rowOff>
    </xdr:to>
    <xdr:grpSp>
      <xdr:nvGrpSpPr>
        <xdr:cNvPr id="14" name="グループ化 13"/>
        <xdr:cNvGrpSpPr/>
      </xdr:nvGrpSpPr>
      <xdr:grpSpPr>
        <a:xfrm>
          <a:off x="8067675" y="3695700"/>
          <a:ext cx="266700" cy="190500"/>
          <a:chOff x="4886325" y="3114675"/>
          <a:chExt cx="85725" cy="161925"/>
        </a:xfrm>
      </xdr:grpSpPr>
      <xdr:sp macro="" textlink="">
        <xdr:nvSpPr>
          <xdr:cNvPr id="15" name="Line 1"/>
          <xdr:cNvSpPr>
            <a:spLocks noChangeShapeType="1"/>
          </xdr:cNvSpPr>
        </xdr:nvSpPr>
        <xdr:spPr bwMode="auto">
          <a:xfrm flipV="1">
            <a:off x="4886325" y="3114675"/>
            <a:ext cx="0" cy="161925"/>
          </a:xfrm>
          <a:prstGeom prst="line">
            <a:avLst/>
          </a:prstGeom>
          <a:noFill/>
          <a:ln w="9525">
            <a:solidFill>
              <a:srgbClr val="000000"/>
            </a:solidFill>
            <a:round/>
            <a:headEnd/>
            <a:tailEnd type="triangle" w="med" len="med"/>
          </a:ln>
        </xdr:spPr>
      </xdr:sp>
      <xdr:sp macro="" textlink="">
        <xdr:nvSpPr>
          <xdr:cNvPr id="16" name="Line 2"/>
          <xdr:cNvSpPr>
            <a:spLocks noChangeShapeType="1"/>
          </xdr:cNvSpPr>
        </xdr:nvSpPr>
        <xdr:spPr bwMode="auto">
          <a:xfrm>
            <a:off x="4886325" y="3276600"/>
            <a:ext cx="85725" cy="0"/>
          </a:xfrm>
          <a:prstGeom prst="line">
            <a:avLst/>
          </a:prstGeom>
          <a:noFill/>
          <a:ln w="9525">
            <a:solidFill>
              <a:srgbClr val="000000"/>
            </a:solidFill>
            <a:round/>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838200</xdr:colOff>
      <xdr:row>14</xdr:row>
      <xdr:rowOff>19050</xdr:rowOff>
    </xdr:from>
    <xdr:to>
      <xdr:col>7</xdr:col>
      <xdr:colOff>923925</xdr:colOff>
      <xdr:row>14</xdr:row>
      <xdr:rowOff>180975</xdr:rowOff>
    </xdr:to>
    <xdr:grpSp>
      <xdr:nvGrpSpPr>
        <xdr:cNvPr id="2" name="グループ化 1"/>
        <xdr:cNvGrpSpPr/>
      </xdr:nvGrpSpPr>
      <xdr:grpSpPr>
        <a:xfrm>
          <a:off x="7258050" y="3686175"/>
          <a:ext cx="85725" cy="161925"/>
          <a:chOff x="4886325" y="3114675"/>
          <a:chExt cx="85725" cy="161925"/>
        </a:xfrm>
      </xdr:grpSpPr>
      <xdr:sp macro="" textlink="">
        <xdr:nvSpPr>
          <xdr:cNvPr id="3" name="Line 1"/>
          <xdr:cNvSpPr>
            <a:spLocks noChangeShapeType="1"/>
          </xdr:cNvSpPr>
        </xdr:nvSpPr>
        <xdr:spPr bwMode="auto">
          <a:xfrm flipV="1">
            <a:off x="4886325" y="3114675"/>
            <a:ext cx="0" cy="161925"/>
          </a:xfrm>
          <a:prstGeom prst="line">
            <a:avLst/>
          </a:prstGeom>
          <a:noFill/>
          <a:ln w="9525">
            <a:solidFill>
              <a:srgbClr val="000000"/>
            </a:solidFill>
            <a:round/>
            <a:headEnd/>
            <a:tailEnd type="triangle" w="med" len="med"/>
          </a:ln>
        </xdr:spPr>
      </xdr:sp>
      <xdr:sp macro="" textlink="">
        <xdr:nvSpPr>
          <xdr:cNvPr id="4" name="Line 2"/>
          <xdr:cNvSpPr>
            <a:spLocks noChangeShapeType="1"/>
          </xdr:cNvSpPr>
        </xdr:nvSpPr>
        <xdr:spPr bwMode="auto">
          <a:xfrm>
            <a:off x="4886325" y="3276600"/>
            <a:ext cx="85725" cy="0"/>
          </a:xfrm>
          <a:prstGeom prst="line">
            <a:avLst/>
          </a:prstGeom>
          <a:noFill/>
          <a:ln w="9525">
            <a:solidFill>
              <a:srgbClr val="000000"/>
            </a:solidFill>
            <a:round/>
            <a:headEnd/>
            <a:tailEnd/>
          </a:ln>
        </xdr:spPr>
      </xdr:sp>
    </xdr:grpSp>
    <xdr:clientData/>
  </xdr:twoCellAnchor>
  <xdr:twoCellAnchor>
    <xdr:from>
      <xdr:col>5</xdr:col>
      <xdr:colOff>923925</xdr:colOff>
      <xdr:row>32</xdr:row>
      <xdr:rowOff>28575</xdr:rowOff>
    </xdr:from>
    <xdr:to>
      <xdr:col>5</xdr:col>
      <xdr:colOff>1009650</xdr:colOff>
      <xdr:row>32</xdr:row>
      <xdr:rowOff>190500</xdr:rowOff>
    </xdr:to>
    <xdr:grpSp>
      <xdr:nvGrpSpPr>
        <xdr:cNvPr id="5" name="グループ化 4"/>
        <xdr:cNvGrpSpPr/>
      </xdr:nvGrpSpPr>
      <xdr:grpSpPr>
        <a:xfrm>
          <a:off x="5267325" y="8115300"/>
          <a:ext cx="85725" cy="161925"/>
          <a:chOff x="4886325" y="3114675"/>
          <a:chExt cx="85725" cy="161925"/>
        </a:xfrm>
      </xdr:grpSpPr>
      <xdr:sp macro="" textlink="">
        <xdr:nvSpPr>
          <xdr:cNvPr id="6" name="Line 1"/>
          <xdr:cNvSpPr>
            <a:spLocks noChangeShapeType="1"/>
          </xdr:cNvSpPr>
        </xdr:nvSpPr>
        <xdr:spPr bwMode="auto">
          <a:xfrm flipV="1">
            <a:off x="4886325" y="3114675"/>
            <a:ext cx="0" cy="161925"/>
          </a:xfrm>
          <a:prstGeom prst="line">
            <a:avLst/>
          </a:prstGeom>
          <a:noFill/>
          <a:ln w="9525">
            <a:solidFill>
              <a:srgbClr val="000000"/>
            </a:solidFill>
            <a:round/>
            <a:headEnd/>
            <a:tailEnd type="triangle" w="med" len="med"/>
          </a:ln>
        </xdr:spPr>
      </xdr:sp>
      <xdr:sp macro="" textlink="">
        <xdr:nvSpPr>
          <xdr:cNvPr id="7" name="Line 2"/>
          <xdr:cNvSpPr>
            <a:spLocks noChangeShapeType="1"/>
          </xdr:cNvSpPr>
        </xdr:nvSpPr>
        <xdr:spPr bwMode="auto">
          <a:xfrm>
            <a:off x="4886325" y="3276600"/>
            <a:ext cx="85725" cy="0"/>
          </a:xfrm>
          <a:prstGeom prst="line">
            <a:avLst/>
          </a:prstGeom>
          <a:noFill/>
          <a:ln w="9525">
            <a:solidFill>
              <a:srgbClr val="00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838200</xdr:colOff>
      <xdr:row>12</xdr:row>
      <xdr:rowOff>19050</xdr:rowOff>
    </xdr:from>
    <xdr:to>
      <xdr:col>7</xdr:col>
      <xdr:colOff>923925</xdr:colOff>
      <xdr:row>12</xdr:row>
      <xdr:rowOff>180975</xdr:rowOff>
    </xdr:to>
    <xdr:grpSp>
      <xdr:nvGrpSpPr>
        <xdr:cNvPr id="4" name="グループ化 3"/>
        <xdr:cNvGrpSpPr/>
      </xdr:nvGrpSpPr>
      <xdr:grpSpPr>
        <a:xfrm>
          <a:off x="7258050" y="3286125"/>
          <a:ext cx="85725" cy="161925"/>
          <a:chOff x="4886325" y="3114675"/>
          <a:chExt cx="85725" cy="161925"/>
        </a:xfrm>
      </xdr:grpSpPr>
      <xdr:sp macro="" textlink="">
        <xdr:nvSpPr>
          <xdr:cNvPr id="2" name="Line 1"/>
          <xdr:cNvSpPr>
            <a:spLocks noChangeShapeType="1"/>
          </xdr:cNvSpPr>
        </xdr:nvSpPr>
        <xdr:spPr bwMode="auto">
          <a:xfrm flipV="1">
            <a:off x="4886325" y="3114675"/>
            <a:ext cx="0" cy="161925"/>
          </a:xfrm>
          <a:prstGeom prst="line">
            <a:avLst/>
          </a:prstGeom>
          <a:noFill/>
          <a:ln w="9525">
            <a:solidFill>
              <a:srgbClr val="000000"/>
            </a:solidFill>
            <a:round/>
            <a:headEnd/>
            <a:tailEnd type="triangle" w="med" len="med"/>
          </a:ln>
        </xdr:spPr>
      </xdr:sp>
      <xdr:sp macro="" textlink="">
        <xdr:nvSpPr>
          <xdr:cNvPr id="3" name="Line 2"/>
          <xdr:cNvSpPr>
            <a:spLocks noChangeShapeType="1"/>
          </xdr:cNvSpPr>
        </xdr:nvSpPr>
        <xdr:spPr bwMode="auto">
          <a:xfrm>
            <a:off x="4886325" y="3276600"/>
            <a:ext cx="85725" cy="0"/>
          </a:xfrm>
          <a:prstGeom prst="line">
            <a:avLst/>
          </a:prstGeom>
          <a:noFill/>
          <a:ln w="9525">
            <a:solidFill>
              <a:srgbClr val="000000"/>
            </a:solidFill>
            <a:round/>
            <a:headEnd/>
            <a:tailEnd/>
          </a:ln>
        </xdr:spPr>
      </xdr:sp>
    </xdr:grpSp>
    <xdr:clientData/>
  </xdr:twoCellAnchor>
  <xdr:twoCellAnchor>
    <xdr:from>
      <xdr:col>5</xdr:col>
      <xdr:colOff>790575</xdr:colOff>
      <xdr:row>29</xdr:row>
      <xdr:rowOff>19050</xdr:rowOff>
    </xdr:from>
    <xdr:to>
      <xdr:col>5</xdr:col>
      <xdr:colOff>876300</xdr:colOff>
      <xdr:row>29</xdr:row>
      <xdr:rowOff>180975</xdr:rowOff>
    </xdr:to>
    <xdr:grpSp>
      <xdr:nvGrpSpPr>
        <xdr:cNvPr id="5" name="グループ化 4"/>
        <xdr:cNvGrpSpPr/>
      </xdr:nvGrpSpPr>
      <xdr:grpSpPr>
        <a:xfrm>
          <a:off x="5133975" y="7439025"/>
          <a:ext cx="85725" cy="161925"/>
          <a:chOff x="4886325" y="3114675"/>
          <a:chExt cx="85725" cy="161925"/>
        </a:xfrm>
      </xdr:grpSpPr>
      <xdr:sp macro="" textlink="">
        <xdr:nvSpPr>
          <xdr:cNvPr id="6" name="Line 1"/>
          <xdr:cNvSpPr>
            <a:spLocks noChangeShapeType="1"/>
          </xdr:cNvSpPr>
        </xdr:nvSpPr>
        <xdr:spPr bwMode="auto">
          <a:xfrm flipV="1">
            <a:off x="4886325" y="3114675"/>
            <a:ext cx="0" cy="161925"/>
          </a:xfrm>
          <a:prstGeom prst="line">
            <a:avLst/>
          </a:prstGeom>
          <a:noFill/>
          <a:ln w="9525">
            <a:solidFill>
              <a:srgbClr val="000000"/>
            </a:solidFill>
            <a:round/>
            <a:headEnd/>
            <a:tailEnd type="triangle" w="med" len="med"/>
          </a:ln>
        </xdr:spPr>
      </xdr:sp>
      <xdr:sp macro="" textlink="">
        <xdr:nvSpPr>
          <xdr:cNvPr id="7" name="Line 2"/>
          <xdr:cNvSpPr>
            <a:spLocks noChangeShapeType="1"/>
          </xdr:cNvSpPr>
        </xdr:nvSpPr>
        <xdr:spPr bwMode="auto">
          <a:xfrm>
            <a:off x="4886325" y="3276600"/>
            <a:ext cx="85725" cy="0"/>
          </a:xfrm>
          <a:prstGeom prst="line">
            <a:avLst/>
          </a:prstGeom>
          <a:noFill/>
          <a:ln w="9525">
            <a:solidFill>
              <a:srgbClr val="000000"/>
            </a:solidFill>
            <a:round/>
            <a:headEnd/>
            <a:tailEnd/>
          </a:ln>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tabSelected="1" view="pageBreakPreview" zoomScale="25" zoomScaleNormal="41" zoomScaleSheetLayoutView="25" workbookViewId="0">
      <selection activeCell="F74" sqref="F74:G74"/>
    </sheetView>
  </sheetViews>
  <sheetFormatPr defaultRowHeight="13.5" x14ac:dyDescent="0.15"/>
  <cols>
    <col min="1" max="1" width="9" style="135"/>
    <col min="2" max="3" width="15.625" style="135" customWidth="1"/>
    <col min="4" max="4" width="64.875" style="135" customWidth="1"/>
    <col min="5" max="5" width="60.625" style="135" customWidth="1"/>
    <col min="6" max="6" width="80.625" style="135" customWidth="1"/>
    <col min="7" max="7" width="81.625" style="135" customWidth="1"/>
    <col min="8" max="8" width="80.625" style="135" customWidth="1"/>
    <col min="9" max="9" width="17.75" style="135" customWidth="1"/>
    <col min="10" max="16384" width="9" style="135"/>
  </cols>
  <sheetData>
    <row r="1" spans="2:9" ht="77.25" customHeight="1" x14ac:dyDescent="0.7">
      <c r="B1" s="116"/>
      <c r="C1" s="211" t="s" ph="1">
        <v>205</v>
      </c>
      <c r="D1" s="211"/>
      <c r="E1" s="211"/>
      <c r="F1" s="211"/>
      <c r="G1" s="211"/>
      <c r="H1" s="147" t="s">
        <v>116</v>
      </c>
    </row>
    <row r="2" spans="2:9" ht="57.75" x14ac:dyDescent="0.15">
      <c r="B2" s="116"/>
      <c r="C2" s="116"/>
      <c r="D2" s="136"/>
      <c r="E2" s="116"/>
      <c r="F2" s="116"/>
      <c r="G2" s="116"/>
      <c r="H2" s="116"/>
    </row>
    <row r="3" spans="2:9" ht="57.75" x14ac:dyDescent="0.15">
      <c r="B3" s="116"/>
      <c r="C3" s="116"/>
      <c r="D3" s="162" t="s">
        <v>137</v>
      </c>
      <c r="E3" s="116"/>
      <c r="F3" s="116"/>
      <c r="G3" s="116"/>
      <c r="H3" s="116"/>
    </row>
    <row r="4" spans="2:9" ht="57.75" x14ac:dyDescent="0.15">
      <c r="B4" s="116"/>
      <c r="C4" s="116"/>
      <c r="D4" s="162"/>
      <c r="E4" s="116"/>
      <c r="F4" s="116"/>
      <c r="G4" s="116"/>
      <c r="H4" s="116"/>
    </row>
    <row r="5" spans="2:9" ht="57.75" x14ac:dyDescent="0.15">
      <c r="B5" s="116"/>
      <c r="C5" s="116"/>
      <c r="D5" s="162" t="s">
        <v>194</v>
      </c>
      <c r="E5" s="116"/>
      <c r="F5" s="116"/>
      <c r="G5" s="116"/>
      <c r="H5" s="116"/>
    </row>
    <row r="6" spans="2:9" ht="57.75" x14ac:dyDescent="0.15">
      <c r="B6" s="116"/>
      <c r="C6" s="116"/>
      <c r="D6" s="162"/>
      <c r="E6" s="116"/>
      <c r="F6" s="116"/>
      <c r="G6" s="116"/>
      <c r="H6" s="116"/>
    </row>
    <row r="7" spans="2:9" s="137" customFormat="1" ht="86.25" customHeight="1" x14ac:dyDescent="0.15">
      <c r="B7" s="216" t="s">
        <v>97</v>
      </c>
      <c r="C7" s="217"/>
      <c r="D7" s="130" t="s">
        <v>66</v>
      </c>
      <c r="E7" s="130" t="s">
        <v>67</v>
      </c>
      <c r="F7" s="130" t="s">
        <v>68</v>
      </c>
      <c r="G7" s="130" t="s">
        <v>69</v>
      </c>
      <c r="H7" s="130" t="s">
        <v>70</v>
      </c>
    </row>
    <row r="8" spans="2:9" s="137" customFormat="1" ht="86.25" customHeight="1" x14ac:dyDescent="0.15">
      <c r="B8" s="218"/>
      <c r="C8" s="219"/>
      <c r="D8" s="130" t="s">
        <v>72</v>
      </c>
      <c r="E8" s="163" t="s">
        <v>141</v>
      </c>
      <c r="F8" s="164" t="s">
        <v>142</v>
      </c>
      <c r="G8" s="165">
        <f t="shared" ref="G8:G12" si="0">I8*2</f>
        <v>1506</v>
      </c>
      <c r="H8" s="165">
        <f t="shared" ref="H8:H12" si="1">I8*3</f>
        <v>2259</v>
      </c>
      <c r="I8" s="137">
        <v>753</v>
      </c>
    </row>
    <row r="9" spans="2:9" s="137" customFormat="1" ht="86.25" customHeight="1" x14ac:dyDescent="0.15">
      <c r="B9" s="218"/>
      <c r="C9" s="219"/>
      <c r="D9" s="130" t="s">
        <v>73</v>
      </c>
      <c r="E9" s="163" t="s">
        <v>143</v>
      </c>
      <c r="F9" s="164" t="s">
        <v>144</v>
      </c>
      <c r="G9" s="165">
        <f t="shared" si="0"/>
        <v>1576</v>
      </c>
      <c r="H9" s="165">
        <f t="shared" si="1"/>
        <v>2364</v>
      </c>
      <c r="I9" s="137">
        <v>788</v>
      </c>
    </row>
    <row r="10" spans="2:9" s="137" customFormat="1" ht="86.25" customHeight="1" x14ac:dyDescent="0.15">
      <c r="B10" s="218"/>
      <c r="C10" s="219"/>
      <c r="D10" s="130" t="s">
        <v>74</v>
      </c>
      <c r="E10" s="163" t="s">
        <v>145</v>
      </c>
      <c r="F10" s="164" t="s">
        <v>146</v>
      </c>
      <c r="G10" s="165">
        <f t="shared" si="0"/>
        <v>1624</v>
      </c>
      <c r="H10" s="165">
        <f t="shared" si="1"/>
        <v>2436</v>
      </c>
      <c r="I10" s="137">
        <v>812</v>
      </c>
    </row>
    <row r="11" spans="2:9" s="137" customFormat="1" ht="86.25" customHeight="1" x14ac:dyDescent="0.15">
      <c r="B11" s="218"/>
      <c r="C11" s="219"/>
      <c r="D11" s="130" t="s">
        <v>75</v>
      </c>
      <c r="E11" s="163" t="s">
        <v>147</v>
      </c>
      <c r="F11" s="164" t="s">
        <v>148</v>
      </c>
      <c r="G11" s="165">
        <f t="shared" si="0"/>
        <v>1656</v>
      </c>
      <c r="H11" s="165">
        <f t="shared" si="1"/>
        <v>2484</v>
      </c>
      <c r="I11" s="137">
        <v>828</v>
      </c>
    </row>
    <row r="12" spans="2:9" s="137" customFormat="1" ht="86.25" customHeight="1" x14ac:dyDescent="0.15">
      <c r="B12" s="220"/>
      <c r="C12" s="221"/>
      <c r="D12" s="130" t="s">
        <v>76</v>
      </c>
      <c r="E12" s="163" t="s">
        <v>149</v>
      </c>
      <c r="F12" s="164" t="s">
        <v>150</v>
      </c>
      <c r="G12" s="165">
        <f t="shared" si="0"/>
        <v>1690</v>
      </c>
      <c r="H12" s="165">
        <f t="shared" si="1"/>
        <v>2535</v>
      </c>
      <c r="I12" s="137">
        <v>845</v>
      </c>
    </row>
    <row r="13" spans="2:9" ht="72.75" customHeight="1" x14ac:dyDescent="0.15">
      <c r="B13" s="138"/>
      <c r="C13" s="138"/>
      <c r="D13" s="138"/>
      <c r="E13" s="138"/>
      <c r="F13" s="138"/>
      <c r="G13" s="138"/>
      <c r="H13" s="138"/>
    </row>
    <row r="14" spans="2:9" ht="57.75" x14ac:dyDescent="0.15">
      <c r="B14" s="138"/>
      <c r="C14" s="138"/>
      <c r="D14" s="136" t="s">
        <v>193</v>
      </c>
      <c r="E14" s="138"/>
      <c r="F14" s="138"/>
      <c r="G14" s="138"/>
      <c r="H14" s="138"/>
    </row>
    <row r="15" spans="2:9" ht="57.75" x14ac:dyDescent="0.15">
      <c r="B15" s="138"/>
      <c r="C15" s="138"/>
      <c r="D15" s="136"/>
      <c r="E15" s="138"/>
      <c r="F15" s="138"/>
      <c r="G15" s="138"/>
      <c r="H15" s="138"/>
    </row>
    <row r="16" spans="2:9" ht="35.25" x14ac:dyDescent="0.15">
      <c r="B16" s="138"/>
      <c r="C16" s="138"/>
      <c r="D16" s="138"/>
      <c r="E16" s="138"/>
      <c r="F16" s="138"/>
      <c r="G16" s="138"/>
      <c r="H16" s="138"/>
    </row>
    <row r="17" spans="2:8" ht="57.75" x14ac:dyDescent="0.15">
      <c r="B17" s="139"/>
      <c r="C17" s="140" t="s">
        <v>177</v>
      </c>
      <c r="D17" s="160" t="s">
        <v>77</v>
      </c>
      <c r="E17" s="212" t="s">
        <v>78</v>
      </c>
      <c r="F17" s="212"/>
      <c r="G17" s="212"/>
      <c r="H17" s="212"/>
    </row>
    <row r="18" spans="2:8" ht="300" customHeight="1" x14ac:dyDescent="0.15">
      <c r="B18" s="185" t="s">
        <v>79</v>
      </c>
      <c r="C18" s="161" t="s">
        <v>80</v>
      </c>
      <c r="D18" s="166" t="s">
        <v>86</v>
      </c>
      <c r="E18" s="199" t="s">
        <v>114</v>
      </c>
      <c r="F18" s="213"/>
      <c r="G18" s="213"/>
      <c r="H18" s="213"/>
    </row>
    <row r="19" spans="2:8" ht="300" hidden="1" customHeight="1" x14ac:dyDescent="0.15">
      <c r="B19" s="186"/>
      <c r="C19" s="161" t="s">
        <v>80</v>
      </c>
      <c r="D19" s="158" t="s">
        <v>127</v>
      </c>
      <c r="E19" s="199" t="s">
        <v>113</v>
      </c>
      <c r="F19" s="199"/>
      <c r="G19" s="199"/>
      <c r="H19" s="199"/>
    </row>
    <row r="20" spans="2:8" ht="300" customHeight="1" x14ac:dyDescent="0.15">
      <c r="B20" s="186"/>
      <c r="C20" s="161" t="s">
        <v>81</v>
      </c>
      <c r="D20" s="158" t="s">
        <v>87</v>
      </c>
      <c r="E20" s="199" t="s">
        <v>211</v>
      </c>
      <c r="F20" s="199"/>
      <c r="G20" s="199"/>
      <c r="H20" s="199"/>
    </row>
    <row r="21" spans="2:8" ht="150" customHeight="1" x14ac:dyDescent="0.15">
      <c r="B21" s="186"/>
      <c r="C21" s="152"/>
      <c r="D21" s="158"/>
      <c r="E21" s="199" t="s">
        <v>212</v>
      </c>
      <c r="F21" s="199"/>
      <c r="G21" s="199"/>
      <c r="H21" s="199"/>
    </row>
    <row r="22" spans="2:8" ht="249.95" customHeight="1" x14ac:dyDescent="0.15">
      <c r="B22" s="186"/>
      <c r="C22" s="161" t="s">
        <v>82</v>
      </c>
      <c r="D22" s="158" t="s">
        <v>88</v>
      </c>
      <c r="E22" s="199" t="s">
        <v>213</v>
      </c>
      <c r="F22" s="213"/>
      <c r="G22" s="213"/>
      <c r="H22" s="213"/>
    </row>
    <row r="23" spans="2:8" ht="249.95" customHeight="1" x14ac:dyDescent="0.15">
      <c r="B23" s="186"/>
      <c r="C23" s="152"/>
      <c r="D23" s="158"/>
      <c r="E23" s="199" t="s">
        <v>214</v>
      </c>
      <c r="F23" s="199"/>
      <c r="G23" s="199"/>
      <c r="H23" s="199"/>
    </row>
    <row r="24" spans="2:8" ht="399.95" customHeight="1" x14ac:dyDescent="0.15">
      <c r="B24" s="186"/>
      <c r="C24" s="161" t="s">
        <v>210</v>
      </c>
      <c r="D24" s="166" t="s">
        <v>89</v>
      </c>
      <c r="E24" s="199" t="s">
        <v>187</v>
      </c>
      <c r="F24" s="213"/>
      <c r="G24" s="213"/>
      <c r="H24" s="213"/>
    </row>
    <row r="25" spans="2:8" ht="350.1" customHeight="1" x14ac:dyDescent="0.15">
      <c r="B25" s="186"/>
      <c r="C25" s="152"/>
      <c r="D25" s="167"/>
      <c r="E25" s="199" t="s">
        <v>215</v>
      </c>
      <c r="F25" s="199"/>
      <c r="G25" s="199"/>
      <c r="H25" s="199"/>
    </row>
    <row r="26" spans="2:8" ht="330" customHeight="1" x14ac:dyDescent="0.15">
      <c r="B26" s="187"/>
      <c r="C26" s="153"/>
      <c r="D26" s="167"/>
      <c r="E26" s="199" t="s">
        <v>216</v>
      </c>
      <c r="F26" s="199"/>
      <c r="G26" s="199"/>
      <c r="H26" s="199"/>
    </row>
    <row r="27" spans="2:8" ht="165.75" customHeight="1" x14ac:dyDescent="0.15">
      <c r="B27" s="185" t="s">
        <v>136</v>
      </c>
      <c r="C27" s="153"/>
      <c r="D27" s="167"/>
      <c r="E27" s="199" t="s">
        <v>125</v>
      </c>
      <c r="F27" s="199"/>
      <c r="G27" s="199"/>
      <c r="H27" s="199"/>
    </row>
    <row r="28" spans="2:8" ht="200.1" customHeight="1" x14ac:dyDescent="0.15">
      <c r="B28" s="186"/>
      <c r="C28" s="161" t="s">
        <v>210</v>
      </c>
      <c r="D28" s="166" t="s">
        <v>90</v>
      </c>
      <c r="E28" s="199" t="s">
        <v>109</v>
      </c>
      <c r="F28" s="213"/>
      <c r="G28" s="213"/>
      <c r="H28" s="213"/>
    </row>
    <row r="29" spans="2:8" ht="200.1" customHeight="1" x14ac:dyDescent="0.15">
      <c r="B29" s="186"/>
      <c r="C29" s="161" t="s">
        <v>210</v>
      </c>
      <c r="D29" s="166" t="s">
        <v>156</v>
      </c>
      <c r="E29" s="199" t="s">
        <v>157</v>
      </c>
      <c r="F29" s="213"/>
      <c r="G29" s="213"/>
      <c r="H29" s="213"/>
    </row>
    <row r="30" spans="2:8" ht="249.95" customHeight="1" x14ac:dyDescent="0.15">
      <c r="B30" s="186"/>
      <c r="C30" s="144"/>
      <c r="D30" s="166" t="s">
        <v>101</v>
      </c>
      <c r="E30" s="199" t="s">
        <v>217</v>
      </c>
      <c r="F30" s="199"/>
      <c r="G30" s="199"/>
      <c r="H30" s="199"/>
    </row>
    <row r="31" spans="2:8" ht="387" customHeight="1" x14ac:dyDescent="0.15">
      <c r="B31" s="186"/>
      <c r="C31" s="159" t="s">
        <v>80</v>
      </c>
      <c r="D31" s="158" t="s">
        <v>159</v>
      </c>
      <c r="E31" s="199" t="s">
        <v>218</v>
      </c>
      <c r="F31" s="213"/>
      <c r="G31" s="213"/>
      <c r="H31" s="213"/>
    </row>
    <row r="32" spans="2:8" ht="329.25" customHeight="1" x14ac:dyDescent="0.15">
      <c r="B32" s="186"/>
      <c r="C32" s="159" t="s">
        <v>210</v>
      </c>
      <c r="D32" s="158" t="s">
        <v>160</v>
      </c>
      <c r="E32" s="214" t="s">
        <v>219</v>
      </c>
      <c r="F32" s="215"/>
      <c r="G32" s="215"/>
      <c r="H32" s="215"/>
    </row>
    <row r="33" spans="1:8" ht="300" customHeight="1" x14ac:dyDescent="0.15">
      <c r="B33" s="186"/>
      <c r="C33" s="159" t="s">
        <v>82</v>
      </c>
      <c r="D33" s="158" t="s">
        <v>161</v>
      </c>
      <c r="E33" s="199" t="s">
        <v>220</v>
      </c>
      <c r="F33" s="213"/>
      <c r="G33" s="213"/>
      <c r="H33" s="213"/>
    </row>
    <row r="34" spans="1:8" ht="336" customHeight="1" x14ac:dyDescent="0.15">
      <c r="B34" s="186"/>
      <c r="C34" s="191" t="s">
        <v>82</v>
      </c>
      <c r="D34" s="222" t="s">
        <v>158</v>
      </c>
      <c r="E34" s="224" t="s">
        <v>221</v>
      </c>
      <c r="F34" s="225"/>
      <c r="G34" s="225"/>
      <c r="H34" s="226"/>
    </row>
    <row r="35" spans="1:8" ht="281.25" customHeight="1" x14ac:dyDescent="0.15">
      <c r="B35" s="186"/>
      <c r="C35" s="191"/>
      <c r="D35" s="223"/>
      <c r="E35" s="227"/>
      <c r="F35" s="228"/>
      <c r="G35" s="228"/>
      <c r="H35" s="229"/>
    </row>
    <row r="36" spans="1:8" ht="158.25" customHeight="1" x14ac:dyDescent="0.15">
      <c r="B36" s="186"/>
      <c r="C36" s="159" t="s">
        <v>82</v>
      </c>
      <c r="D36" s="168" t="s">
        <v>162</v>
      </c>
      <c r="E36" s="178" t="s">
        <v>174</v>
      </c>
      <c r="F36" s="179"/>
      <c r="G36" s="179"/>
      <c r="H36" s="180"/>
    </row>
    <row r="37" spans="1:8" ht="350.1" customHeight="1" x14ac:dyDescent="0.15">
      <c r="B37" s="186"/>
      <c r="C37" s="159" t="s">
        <v>82</v>
      </c>
      <c r="D37" s="158" t="s">
        <v>91</v>
      </c>
      <c r="E37" s="199" t="s">
        <v>172</v>
      </c>
      <c r="F37" s="199"/>
      <c r="G37" s="199"/>
      <c r="H37" s="199"/>
    </row>
    <row r="38" spans="1:8" ht="219.95" customHeight="1" x14ac:dyDescent="0.15">
      <c r="B38" s="186"/>
      <c r="C38" s="159" t="s">
        <v>82</v>
      </c>
      <c r="D38" s="158" t="s">
        <v>133</v>
      </c>
      <c r="E38" s="214" t="s">
        <v>134</v>
      </c>
      <c r="F38" s="214"/>
      <c r="G38" s="214"/>
      <c r="H38" s="214"/>
    </row>
    <row r="39" spans="1:8" ht="231" customHeight="1" x14ac:dyDescent="0.15">
      <c r="B39" s="187"/>
      <c r="C39" s="159"/>
      <c r="D39" s="158" t="s">
        <v>170</v>
      </c>
      <c r="E39" s="178" t="s">
        <v>165</v>
      </c>
      <c r="F39" s="179"/>
      <c r="G39" s="179"/>
      <c r="H39" s="180"/>
    </row>
    <row r="40" spans="1:8" ht="369.95" customHeight="1" x14ac:dyDescent="0.15">
      <c r="B40" s="185" t="s">
        <v>105</v>
      </c>
      <c r="C40" s="159" t="s">
        <v>80</v>
      </c>
      <c r="D40" s="158" t="s">
        <v>117</v>
      </c>
      <c r="E40" s="199" t="s">
        <v>121</v>
      </c>
      <c r="F40" s="213"/>
      <c r="G40" s="213"/>
      <c r="H40" s="213"/>
    </row>
    <row r="41" spans="1:8" ht="350.1" customHeight="1" x14ac:dyDescent="0.15">
      <c r="B41" s="186"/>
      <c r="C41" s="159" t="s">
        <v>83</v>
      </c>
      <c r="D41" s="158" t="s">
        <v>118</v>
      </c>
      <c r="E41" s="199" t="s">
        <v>110</v>
      </c>
      <c r="F41" s="213"/>
      <c r="G41" s="213"/>
      <c r="H41" s="213"/>
    </row>
    <row r="42" spans="1:8" ht="150" customHeight="1" x14ac:dyDescent="0.15">
      <c r="B42" s="186"/>
      <c r="C42" s="159" t="s">
        <v>82</v>
      </c>
      <c r="D42" s="158" t="s">
        <v>119</v>
      </c>
      <c r="E42" s="199" t="s">
        <v>120</v>
      </c>
      <c r="F42" s="199"/>
      <c r="G42" s="199"/>
      <c r="H42" s="199"/>
    </row>
    <row r="43" spans="1:8" ht="249.95" customHeight="1" x14ac:dyDescent="0.15">
      <c r="A43" s="135" t="s">
        <v>163</v>
      </c>
      <c r="B43" s="186"/>
      <c r="C43" s="159" t="s">
        <v>82</v>
      </c>
      <c r="D43" s="169" t="s">
        <v>126</v>
      </c>
      <c r="E43" s="178" t="s">
        <v>222</v>
      </c>
      <c r="F43" s="179"/>
      <c r="G43" s="179"/>
      <c r="H43" s="180"/>
    </row>
    <row r="44" spans="1:8" ht="300.75" customHeight="1" x14ac:dyDescent="0.15">
      <c r="B44" s="186"/>
      <c r="C44" s="144"/>
      <c r="D44" s="158"/>
      <c r="E44" s="178" t="s">
        <v>223</v>
      </c>
      <c r="F44" s="179"/>
      <c r="G44" s="179"/>
      <c r="H44" s="180"/>
    </row>
    <row r="45" spans="1:8" ht="364.5" customHeight="1" x14ac:dyDescent="0.15">
      <c r="B45" s="186"/>
      <c r="C45" s="159" t="s">
        <v>82</v>
      </c>
      <c r="D45" s="158" t="s">
        <v>124</v>
      </c>
      <c r="E45" s="178" t="s">
        <v>224</v>
      </c>
      <c r="F45" s="179"/>
      <c r="G45" s="179"/>
      <c r="H45" s="180"/>
    </row>
    <row r="46" spans="1:8" ht="150" customHeight="1" x14ac:dyDescent="0.15">
      <c r="B46" s="186"/>
      <c r="C46" s="144"/>
      <c r="D46" s="158"/>
      <c r="E46" s="178" t="s">
        <v>225</v>
      </c>
      <c r="F46" s="179"/>
      <c r="G46" s="179"/>
      <c r="H46" s="180"/>
    </row>
    <row r="47" spans="1:8" ht="200.1" customHeight="1" x14ac:dyDescent="0.15">
      <c r="B47" s="186"/>
      <c r="C47" s="159" t="s">
        <v>82</v>
      </c>
      <c r="D47" s="158" t="s">
        <v>122</v>
      </c>
      <c r="E47" s="178" t="s">
        <v>131</v>
      </c>
      <c r="F47" s="179"/>
      <c r="G47" s="179"/>
      <c r="H47" s="180"/>
    </row>
    <row r="48" spans="1:8" ht="200.1" customHeight="1" x14ac:dyDescent="0.15">
      <c r="B48" s="186"/>
      <c r="C48" s="159" t="s">
        <v>210</v>
      </c>
      <c r="D48" s="158" t="s">
        <v>164</v>
      </c>
      <c r="E48" s="178" t="s">
        <v>167</v>
      </c>
      <c r="F48" s="179"/>
      <c r="G48" s="179"/>
      <c r="H48" s="180"/>
    </row>
    <row r="49" spans="2:8" ht="243" customHeight="1" x14ac:dyDescent="0.15">
      <c r="B49" s="186"/>
      <c r="C49" s="159" t="s">
        <v>210</v>
      </c>
      <c r="D49" s="169" t="s">
        <v>178</v>
      </c>
      <c r="E49" s="178" t="s">
        <v>179</v>
      </c>
      <c r="F49" s="179"/>
      <c r="G49" s="179"/>
      <c r="H49" s="180"/>
    </row>
    <row r="50" spans="2:8" ht="184.5" customHeight="1" x14ac:dyDescent="0.15">
      <c r="B50" s="186"/>
      <c r="C50" s="159" t="s">
        <v>210</v>
      </c>
      <c r="D50" s="169" t="s">
        <v>180</v>
      </c>
      <c r="E50" s="178" t="s">
        <v>168</v>
      </c>
      <c r="F50" s="179"/>
      <c r="G50" s="179"/>
      <c r="H50" s="180"/>
    </row>
    <row r="51" spans="2:8" ht="289.5" customHeight="1" x14ac:dyDescent="0.15">
      <c r="B51" s="187"/>
      <c r="C51" s="144"/>
      <c r="D51" s="158" t="s">
        <v>104</v>
      </c>
      <c r="E51" s="178" t="s">
        <v>226</v>
      </c>
      <c r="F51" s="179"/>
      <c r="G51" s="179"/>
      <c r="H51" s="180"/>
    </row>
    <row r="52" spans="2:8" ht="408.95" customHeight="1" x14ac:dyDescent="0.15">
      <c r="B52" s="185" t="s">
        <v>181</v>
      </c>
      <c r="C52" s="159" t="s">
        <v>210</v>
      </c>
      <c r="D52" s="158" t="s">
        <v>123</v>
      </c>
      <c r="E52" s="178" t="s">
        <v>227</v>
      </c>
      <c r="F52" s="179"/>
      <c r="G52" s="179"/>
      <c r="H52" s="180"/>
    </row>
    <row r="53" spans="2:8" ht="338.25" customHeight="1" x14ac:dyDescent="0.15">
      <c r="B53" s="186"/>
      <c r="C53" s="159" t="s">
        <v>82</v>
      </c>
      <c r="D53" s="158" t="s">
        <v>92</v>
      </c>
      <c r="E53" s="178" t="s">
        <v>228</v>
      </c>
      <c r="F53" s="179"/>
      <c r="G53" s="179"/>
      <c r="H53" s="180"/>
    </row>
    <row r="54" spans="2:8" ht="300" customHeight="1" x14ac:dyDescent="0.15">
      <c r="B54" s="186"/>
      <c r="C54" s="191" t="s">
        <v>82</v>
      </c>
      <c r="D54" s="198" t="s">
        <v>93</v>
      </c>
      <c r="E54" s="195" t="s">
        <v>229</v>
      </c>
      <c r="F54" s="196"/>
      <c r="G54" s="196"/>
      <c r="H54" s="197"/>
    </row>
    <row r="55" spans="2:8" ht="150" customHeight="1" x14ac:dyDescent="0.15">
      <c r="B55" s="186"/>
      <c r="C55" s="191"/>
      <c r="D55" s="198"/>
      <c r="E55" s="192" t="s">
        <v>129</v>
      </c>
      <c r="F55" s="193"/>
      <c r="G55" s="193"/>
      <c r="H55" s="194"/>
    </row>
    <row r="56" spans="2:8" ht="138" customHeight="1" x14ac:dyDescent="0.4">
      <c r="B56" s="187"/>
      <c r="C56" s="159" t="s">
        <v>82</v>
      </c>
      <c r="D56" s="158" t="s">
        <v>175</v>
      </c>
      <c r="E56" s="188" t="s">
        <v>176</v>
      </c>
      <c r="F56" s="189"/>
      <c r="G56" s="189"/>
      <c r="H56" s="190"/>
    </row>
    <row r="57" spans="2:8" ht="48" customHeight="1" x14ac:dyDescent="0.4">
      <c r="B57" s="149"/>
      <c r="C57" s="150"/>
      <c r="D57" s="170"/>
      <c r="E57" s="171"/>
      <c r="F57" s="171"/>
      <c r="G57" s="171"/>
      <c r="H57" s="171"/>
    </row>
    <row r="58" spans="2:8" ht="116.25" customHeight="1" x14ac:dyDescent="0.4">
      <c r="B58" s="2"/>
      <c r="C58" s="150"/>
      <c r="D58" s="155" t="s">
        <v>195</v>
      </c>
      <c r="E58" s="171"/>
      <c r="F58" s="171"/>
      <c r="G58" s="171"/>
      <c r="H58" s="171"/>
    </row>
    <row r="59" spans="2:8" ht="75" customHeight="1" x14ac:dyDescent="0.4">
      <c r="B59" s="2"/>
      <c r="C59" s="161"/>
      <c r="D59" s="156" t="s">
        <v>82</v>
      </c>
      <c r="E59" s="198" t="s">
        <v>203</v>
      </c>
      <c r="F59" s="198"/>
      <c r="G59" s="158" t="s">
        <v>204</v>
      </c>
      <c r="H59" s="171"/>
    </row>
    <row r="60" spans="2:8" ht="84" customHeight="1" x14ac:dyDescent="0.15">
      <c r="B60" s="2"/>
      <c r="C60" s="208" t="s">
        <v>192</v>
      </c>
      <c r="D60" s="156" t="s">
        <v>82</v>
      </c>
      <c r="E60" s="181" t="s">
        <v>189</v>
      </c>
      <c r="F60" s="182"/>
      <c r="G60" s="157" t="s">
        <v>197</v>
      </c>
      <c r="H60" s="2"/>
    </row>
    <row r="61" spans="2:8" ht="91.5" customHeight="1" x14ac:dyDescent="0.15">
      <c r="B61" s="2"/>
      <c r="C61" s="209"/>
      <c r="D61" s="156" t="s">
        <v>82</v>
      </c>
      <c r="E61" s="181" t="s">
        <v>190</v>
      </c>
      <c r="F61" s="182"/>
      <c r="G61" s="157" t="s">
        <v>198</v>
      </c>
      <c r="H61" s="2"/>
    </row>
    <row r="62" spans="2:8" ht="72.75" customHeight="1" x14ac:dyDescent="0.15">
      <c r="B62" s="2"/>
      <c r="C62" s="209"/>
      <c r="D62" s="156" t="s">
        <v>82</v>
      </c>
      <c r="E62" s="183" t="s">
        <v>202</v>
      </c>
      <c r="F62" s="184"/>
      <c r="G62" s="157" t="s">
        <v>199</v>
      </c>
      <c r="H62" s="2"/>
    </row>
    <row r="63" spans="2:8" ht="72.75" customHeight="1" x14ac:dyDescent="0.15">
      <c r="B63" s="2"/>
      <c r="C63" s="209"/>
      <c r="D63" s="156" t="s">
        <v>82</v>
      </c>
      <c r="E63" s="183" t="s">
        <v>188</v>
      </c>
      <c r="F63" s="184"/>
      <c r="G63" s="157" t="s">
        <v>196</v>
      </c>
      <c r="H63" s="2"/>
    </row>
    <row r="64" spans="2:8" ht="72.75" customHeight="1" x14ac:dyDescent="0.15">
      <c r="B64" s="2"/>
      <c r="C64" s="210"/>
      <c r="D64" s="156" t="s">
        <v>82</v>
      </c>
      <c r="E64" s="183" t="s">
        <v>191</v>
      </c>
      <c r="F64" s="184"/>
      <c r="G64" s="157" t="s">
        <v>200</v>
      </c>
      <c r="H64" s="2"/>
    </row>
    <row r="65" spans="1:13" s="142" customFormat="1" ht="50.1" customHeight="1" x14ac:dyDescent="0.15">
      <c r="B65" s="202"/>
      <c r="C65" s="202"/>
      <c r="D65" s="202"/>
      <c r="E65" s="202"/>
      <c r="F65" s="202"/>
      <c r="G65" s="202"/>
      <c r="H65" s="202"/>
      <c r="I65" s="141"/>
      <c r="J65" s="141"/>
      <c r="K65" s="141"/>
      <c r="L65" s="141"/>
      <c r="M65" s="141"/>
    </row>
    <row r="66" spans="1:13" s="142" customFormat="1" ht="67.5" customHeight="1" x14ac:dyDescent="0.15">
      <c r="B66" s="202" t="s">
        <v>98</v>
      </c>
      <c r="C66" s="202"/>
      <c r="D66" s="202"/>
      <c r="E66" s="202"/>
      <c r="F66" s="202"/>
      <c r="G66" s="202"/>
      <c r="H66" s="202"/>
      <c r="I66" s="141"/>
      <c r="J66" s="141"/>
      <c r="K66" s="141"/>
      <c r="L66" s="141"/>
      <c r="M66" s="141"/>
    </row>
    <row r="67" spans="1:13" s="142" customFormat="1" ht="67.5" customHeight="1" x14ac:dyDescent="0.15">
      <c r="B67" s="202" t="s">
        <v>115</v>
      </c>
      <c r="C67" s="202"/>
      <c r="D67" s="202"/>
      <c r="E67" s="202"/>
      <c r="F67" s="202"/>
      <c r="G67" s="202"/>
      <c r="H67" s="202"/>
      <c r="I67" s="141"/>
      <c r="J67" s="141"/>
      <c r="K67" s="141"/>
      <c r="L67" s="141"/>
      <c r="M67" s="141"/>
    </row>
    <row r="68" spans="1:13" s="142" customFormat="1" ht="67.5" customHeight="1" x14ac:dyDescent="0.15">
      <c r="B68" s="202" t="s">
        <v>99</v>
      </c>
      <c r="C68" s="202"/>
      <c r="D68" s="202"/>
      <c r="E68" s="202"/>
      <c r="F68" s="202"/>
      <c r="G68" s="202"/>
      <c r="H68" s="202"/>
      <c r="I68" s="141"/>
      <c r="J68" s="141"/>
      <c r="K68" s="141"/>
      <c r="L68" s="141"/>
      <c r="M68" s="141"/>
    </row>
    <row r="69" spans="1:13" s="142" customFormat="1" ht="50.1" customHeight="1" x14ac:dyDescent="0.15">
      <c r="B69" s="202" t="s">
        <v>103</v>
      </c>
      <c r="C69" s="202"/>
      <c r="D69" s="202"/>
      <c r="E69" s="202"/>
      <c r="F69" s="202"/>
      <c r="G69" s="202"/>
      <c r="H69" s="202"/>
      <c r="I69" s="141"/>
      <c r="J69" s="141"/>
      <c r="K69" s="141"/>
      <c r="L69" s="141"/>
      <c r="M69" s="141"/>
    </row>
    <row r="70" spans="1:13" s="142" customFormat="1" ht="50.1" customHeight="1" x14ac:dyDescent="0.15">
      <c r="B70" s="202" t="s">
        <v>100</v>
      </c>
      <c r="C70" s="202"/>
      <c r="D70" s="202"/>
      <c r="E70" s="202"/>
      <c r="F70" s="202"/>
      <c r="G70" s="202"/>
      <c r="H70" s="202"/>
      <c r="I70" s="141"/>
      <c r="J70" s="141"/>
      <c r="K70" s="141"/>
      <c r="L70" s="141"/>
      <c r="M70" s="141"/>
    </row>
    <row r="71" spans="1:13" ht="45.75" x14ac:dyDescent="0.15">
      <c r="B71" s="131"/>
      <c r="C71" s="132"/>
      <c r="D71" s="133"/>
      <c r="E71" s="132"/>
      <c r="F71" s="132"/>
      <c r="G71" s="132"/>
      <c r="H71" s="132"/>
    </row>
    <row r="72" spans="1:13" ht="45.75" x14ac:dyDescent="0.15">
      <c r="B72" s="131"/>
      <c r="C72" s="132"/>
      <c r="D72" s="132" t="s">
        <v>84</v>
      </c>
      <c r="E72" s="132"/>
      <c r="F72" s="133"/>
      <c r="G72" s="132"/>
      <c r="H72" s="132"/>
    </row>
    <row r="73" spans="1:13" ht="45.75" x14ac:dyDescent="0.15">
      <c r="B73" s="131"/>
      <c r="C73" s="132"/>
      <c r="D73" s="133"/>
      <c r="E73" s="132"/>
      <c r="F73" s="132"/>
      <c r="G73" s="132"/>
      <c r="H73" s="132"/>
    </row>
    <row r="74" spans="1:13" ht="78.75" customHeight="1" x14ac:dyDescent="0.15">
      <c r="B74" s="132"/>
      <c r="C74" s="132"/>
      <c r="D74" s="160" t="s">
        <v>94</v>
      </c>
      <c r="E74" s="154"/>
      <c r="F74" s="200" t="s">
        <v>153</v>
      </c>
      <c r="G74" s="201" t="s">
        <v>107</v>
      </c>
      <c r="H74" s="132"/>
    </row>
    <row r="75" spans="1:13" ht="78.75" customHeight="1" x14ac:dyDescent="0.15">
      <c r="B75" s="132"/>
      <c r="C75" s="132"/>
      <c r="D75" s="160" t="s">
        <v>85</v>
      </c>
      <c r="E75" s="154"/>
      <c r="F75" s="200" t="s">
        <v>139</v>
      </c>
      <c r="G75" s="201" t="s">
        <v>108</v>
      </c>
      <c r="H75" s="132"/>
    </row>
    <row r="76" spans="1:13" ht="78.75" customHeight="1" x14ac:dyDescent="0.15">
      <c r="B76" s="132"/>
      <c r="C76" s="132"/>
      <c r="D76" s="203" t="s">
        <v>95</v>
      </c>
      <c r="E76" s="205" t="s">
        <v>182</v>
      </c>
      <c r="F76" s="206"/>
      <c r="G76" s="207"/>
      <c r="H76" s="134"/>
    </row>
    <row r="77" spans="1:13" ht="78.75" customHeight="1" x14ac:dyDescent="0.15">
      <c r="B77" s="132"/>
      <c r="C77" s="132"/>
      <c r="D77" s="204"/>
      <c r="E77" s="205" t="s">
        <v>183</v>
      </c>
      <c r="F77" s="206"/>
      <c r="G77" s="207"/>
      <c r="H77" s="134"/>
    </row>
    <row r="78" spans="1:13" ht="78.75" customHeight="1" x14ac:dyDescent="0.15">
      <c r="B78" s="132"/>
      <c r="C78" s="132"/>
      <c r="D78" s="160" t="s">
        <v>96</v>
      </c>
      <c r="E78" s="154"/>
      <c r="F78" s="200" t="s">
        <v>106</v>
      </c>
      <c r="G78" s="201"/>
      <c r="H78" s="132"/>
    </row>
    <row r="79" spans="1:13" ht="51.75" customHeight="1" x14ac:dyDescent="0.15">
      <c r="A79"/>
      <c r="B79" s="2"/>
      <c r="C79" s="2"/>
      <c r="D79" s="2"/>
      <c r="E79" s="2"/>
      <c r="F79" s="2"/>
      <c r="G79" s="2"/>
      <c r="H79" s="151" t="s">
        <v>230</v>
      </c>
    </row>
  </sheetData>
  <mergeCells count="68">
    <mergeCell ref="E31:H31"/>
    <mergeCell ref="E30:H30"/>
    <mergeCell ref="E23:H23"/>
    <mergeCell ref="B7:C12"/>
    <mergeCell ref="E24:H24"/>
    <mergeCell ref="E28:H28"/>
    <mergeCell ref="E25:H25"/>
    <mergeCell ref="B18:B26"/>
    <mergeCell ref="B27:B39"/>
    <mergeCell ref="D34:D35"/>
    <mergeCell ref="E34:H35"/>
    <mergeCell ref="E39:H39"/>
    <mergeCell ref="E38:H38"/>
    <mergeCell ref="E29:H29"/>
    <mergeCell ref="E36:H36"/>
    <mergeCell ref="C34:C35"/>
    <mergeCell ref="E37:H37"/>
    <mergeCell ref="E51:H51"/>
    <mergeCell ref="C1:G1"/>
    <mergeCell ref="E17:H17"/>
    <mergeCell ref="E33:H33"/>
    <mergeCell ref="E19:H19"/>
    <mergeCell ref="E43:H43"/>
    <mergeCell ref="E41:H41"/>
    <mergeCell ref="E40:H40"/>
    <mergeCell ref="E42:H42"/>
    <mergeCell ref="E18:H18"/>
    <mergeCell ref="E21:H21"/>
    <mergeCell ref="E20:H20"/>
    <mergeCell ref="E22:H22"/>
    <mergeCell ref="E32:H32"/>
    <mergeCell ref="E26:H26"/>
    <mergeCell ref="E27:H27"/>
    <mergeCell ref="F78:G78"/>
    <mergeCell ref="F74:G74"/>
    <mergeCell ref="F75:G75"/>
    <mergeCell ref="B65:H65"/>
    <mergeCell ref="B69:H69"/>
    <mergeCell ref="D76:D77"/>
    <mergeCell ref="E76:G76"/>
    <mergeCell ref="B70:H70"/>
    <mergeCell ref="E77:G77"/>
    <mergeCell ref="E59:F59"/>
    <mergeCell ref="B66:H66"/>
    <mergeCell ref="B67:H67"/>
    <mergeCell ref="B68:H68"/>
    <mergeCell ref="C60:C64"/>
    <mergeCell ref="E60:F60"/>
    <mergeCell ref="E62:F62"/>
    <mergeCell ref="E63:F63"/>
    <mergeCell ref="E64:F64"/>
    <mergeCell ref="B40:B51"/>
    <mergeCell ref="B52:B56"/>
    <mergeCell ref="E45:H45"/>
    <mergeCell ref="E53:H53"/>
    <mergeCell ref="E44:H44"/>
    <mergeCell ref="E46:H46"/>
    <mergeCell ref="E56:H56"/>
    <mergeCell ref="C54:C55"/>
    <mergeCell ref="E55:H55"/>
    <mergeCell ref="E54:H54"/>
    <mergeCell ref="D54:D55"/>
    <mergeCell ref="E52:H52"/>
    <mergeCell ref="E48:H48"/>
    <mergeCell ref="E49:H49"/>
    <mergeCell ref="E50:H50"/>
    <mergeCell ref="E47:H47"/>
    <mergeCell ref="E61:F61"/>
  </mergeCells>
  <phoneticPr fontId="2"/>
  <printOptions horizontalCentered="1"/>
  <pageMargins left="3.937007874015748E-2" right="0.23622047244094491" top="0.74803149606299213" bottom="0.74803149606299213" header="0.31496062992125984" footer="0.31496062992125984"/>
  <pageSetup paperSize="9" scale="22" orientation="portrait" r:id="rId1"/>
  <rowBreaks count="2" manualBreakCount="2">
    <brk id="26" min="1" max="7" man="1"/>
    <brk id="51" min="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view="pageBreakPreview" topLeftCell="A58" zoomScale="25" zoomScaleNormal="25" zoomScaleSheetLayoutView="25" workbookViewId="0">
      <selection activeCell="F59" sqref="F59"/>
    </sheetView>
  </sheetViews>
  <sheetFormatPr defaultRowHeight="13.5" x14ac:dyDescent="0.15"/>
  <cols>
    <col min="1" max="1" width="9" style="135"/>
    <col min="2" max="3" width="15.625" style="135" customWidth="1"/>
    <col min="4" max="4" width="60.625" style="135" customWidth="1"/>
    <col min="5" max="5" width="64.625" style="135" customWidth="1"/>
    <col min="6" max="8" width="100.625" style="135" customWidth="1"/>
    <col min="9" max="9" width="17.75" style="135" customWidth="1"/>
    <col min="10" max="16384" width="9" style="135"/>
  </cols>
  <sheetData>
    <row r="1" spans="2:14" ht="80.25" x14ac:dyDescent="0.15">
      <c r="B1" s="116"/>
      <c r="C1" s="116"/>
      <c r="D1" s="146" t="s">
        <v>206</v>
      </c>
      <c r="E1" s="172"/>
      <c r="F1" s="116"/>
      <c r="G1" s="116"/>
      <c r="H1" s="147" t="s">
        <v>130</v>
      </c>
    </row>
    <row r="2" spans="2:14" ht="95.25" customHeight="1" x14ac:dyDescent="0.15">
      <c r="B2" s="116"/>
      <c r="C2" s="116"/>
      <c r="D2" s="136"/>
      <c r="E2" s="116"/>
      <c r="F2" s="116"/>
      <c r="G2" s="116"/>
      <c r="H2" s="116"/>
    </row>
    <row r="3" spans="2:14" ht="69" x14ac:dyDescent="0.15">
      <c r="B3" s="116"/>
      <c r="C3" s="116"/>
      <c r="D3" s="173" t="s">
        <v>65</v>
      </c>
      <c r="E3" s="116"/>
      <c r="F3" s="116"/>
      <c r="G3" s="116"/>
      <c r="H3" s="116"/>
      <c r="N3" s="148"/>
    </row>
    <row r="4" spans="2:14" ht="57.75" x14ac:dyDescent="0.15">
      <c r="B4" s="116"/>
      <c r="C4" s="116"/>
      <c r="D4" s="162"/>
      <c r="E4" s="116"/>
      <c r="F4" s="116" t="s">
        <v>138</v>
      </c>
      <c r="G4" s="116"/>
      <c r="H4" s="116"/>
    </row>
    <row r="5" spans="2:14" ht="57.75" x14ac:dyDescent="0.15">
      <c r="B5" s="116"/>
      <c r="C5" s="116"/>
      <c r="D5" s="162" t="s">
        <v>194</v>
      </c>
      <c r="E5" s="116"/>
      <c r="F5" s="116"/>
      <c r="G5" s="116"/>
      <c r="H5" s="116"/>
    </row>
    <row r="6" spans="2:14" ht="57.75" x14ac:dyDescent="0.15">
      <c r="B6" s="116"/>
      <c r="C6" s="116"/>
      <c r="D6" s="162"/>
      <c r="E6" s="116"/>
      <c r="F6" s="116"/>
      <c r="G6" s="116"/>
      <c r="H6" s="116"/>
    </row>
    <row r="7" spans="2:14" s="137" customFormat="1" ht="124.5" customHeight="1" x14ac:dyDescent="0.15">
      <c r="B7" s="233" t="s">
        <v>128</v>
      </c>
      <c r="C7" s="234"/>
      <c r="D7" s="161" t="s">
        <v>66</v>
      </c>
      <c r="E7" s="161" t="s">
        <v>67</v>
      </c>
      <c r="F7" s="161" t="s">
        <v>68</v>
      </c>
      <c r="G7" s="161" t="s">
        <v>69</v>
      </c>
      <c r="H7" s="161" t="s">
        <v>70</v>
      </c>
    </row>
    <row r="8" spans="2:14" s="137" customFormat="1" ht="119.25" customHeight="1" x14ac:dyDescent="0.15">
      <c r="B8" s="235"/>
      <c r="C8" s="236"/>
      <c r="D8" s="161" t="s">
        <v>71</v>
      </c>
      <c r="E8" s="161" t="s">
        <v>151</v>
      </c>
      <c r="F8" s="174" t="s">
        <v>152</v>
      </c>
      <c r="G8" s="175">
        <f>I8*2</f>
        <v>1498</v>
      </c>
      <c r="H8" s="175">
        <f>I8*3</f>
        <v>2247</v>
      </c>
      <c r="I8" s="137">
        <v>749</v>
      </c>
    </row>
    <row r="9" spans="2:14" ht="35.25" x14ac:dyDescent="0.15">
      <c r="B9" s="138"/>
      <c r="C9" s="138"/>
      <c r="D9" s="138"/>
      <c r="E9" s="138"/>
      <c r="F9" s="138"/>
      <c r="G9" s="138"/>
      <c r="H9" s="138"/>
    </row>
    <row r="10" spans="2:14" ht="35.25" x14ac:dyDescent="0.15">
      <c r="B10" s="138"/>
      <c r="C10" s="138"/>
      <c r="D10" s="138"/>
      <c r="E10" s="138"/>
      <c r="F10" s="138"/>
      <c r="G10" s="138"/>
      <c r="H10" s="138"/>
    </row>
    <row r="11" spans="2:14" ht="35.25" x14ac:dyDescent="0.15">
      <c r="B11" s="138"/>
      <c r="C11" s="138"/>
      <c r="D11" s="138"/>
      <c r="E11" s="138"/>
      <c r="F11" s="138"/>
      <c r="G11" s="138"/>
      <c r="H11" s="138"/>
    </row>
    <row r="12" spans="2:14" ht="57.75" x14ac:dyDescent="0.15">
      <c r="B12" s="138"/>
      <c r="C12" s="138"/>
      <c r="D12" s="136" t="s">
        <v>193</v>
      </c>
      <c r="E12" s="138"/>
      <c r="F12" s="138"/>
      <c r="G12" s="138"/>
      <c r="H12" s="138"/>
    </row>
    <row r="13" spans="2:14" ht="57.75" x14ac:dyDescent="0.15">
      <c r="B13" s="138"/>
      <c r="C13" s="138"/>
      <c r="D13" s="136"/>
      <c r="E13" s="138"/>
      <c r="F13" s="138"/>
      <c r="G13" s="138"/>
      <c r="H13" s="138"/>
    </row>
    <row r="14" spans="2:14" ht="46.5" customHeight="1" x14ac:dyDescent="0.15">
      <c r="B14" s="138"/>
      <c r="C14" s="138"/>
      <c r="D14" s="138"/>
      <c r="E14" s="138"/>
      <c r="F14" s="138"/>
      <c r="G14" s="138"/>
      <c r="H14" s="138"/>
    </row>
    <row r="15" spans="2:14" ht="108.75" customHeight="1" x14ac:dyDescent="0.15">
      <c r="B15" s="139"/>
      <c r="C15" s="161" t="s">
        <v>82</v>
      </c>
      <c r="D15" s="160" t="s">
        <v>77</v>
      </c>
      <c r="E15" s="212" t="s">
        <v>78</v>
      </c>
      <c r="F15" s="212"/>
      <c r="G15" s="212"/>
      <c r="H15" s="212"/>
    </row>
    <row r="16" spans="2:14" ht="321" customHeight="1" x14ac:dyDescent="0.15">
      <c r="B16" s="185" t="s">
        <v>79</v>
      </c>
      <c r="C16" s="161" t="s">
        <v>80</v>
      </c>
      <c r="D16" s="176" t="s">
        <v>86</v>
      </c>
      <c r="E16" s="199" t="s">
        <v>114</v>
      </c>
      <c r="F16" s="213"/>
      <c r="G16" s="213"/>
      <c r="H16" s="213"/>
    </row>
    <row r="17" spans="2:8" ht="278.25" customHeight="1" x14ac:dyDescent="0.15">
      <c r="B17" s="186"/>
      <c r="C17" s="161" t="s">
        <v>80</v>
      </c>
      <c r="D17" s="158" t="s">
        <v>127</v>
      </c>
      <c r="E17" s="199" t="s">
        <v>113</v>
      </c>
      <c r="F17" s="199"/>
      <c r="G17" s="199"/>
      <c r="H17" s="199"/>
    </row>
    <row r="18" spans="2:8" ht="336" customHeight="1" x14ac:dyDescent="0.15">
      <c r="B18" s="186"/>
      <c r="C18" s="161" t="s">
        <v>80</v>
      </c>
      <c r="D18" s="158" t="s">
        <v>87</v>
      </c>
      <c r="E18" s="199" t="s">
        <v>211</v>
      </c>
      <c r="F18" s="199"/>
      <c r="G18" s="199"/>
      <c r="H18" s="199"/>
    </row>
    <row r="19" spans="2:8" ht="150" customHeight="1" x14ac:dyDescent="0.15">
      <c r="B19" s="186"/>
      <c r="C19" s="152"/>
      <c r="D19" s="158"/>
      <c r="E19" s="199" t="s">
        <v>212</v>
      </c>
      <c r="F19" s="199"/>
      <c r="G19" s="199"/>
      <c r="H19" s="199"/>
    </row>
    <row r="20" spans="2:8" ht="249.95" customHeight="1" x14ac:dyDescent="0.15">
      <c r="B20" s="186"/>
      <c r="C20" s="161" t="s">
        <v>82</v>
      </c>
      <c r="D20" s="158" t="s">
        <v>88</v>
      </c>
      <c r="E20" s="199" t="s">
        <v>213</v>
      </c>
      <c r="F20" s="213"/>
      <c r="G20" s="213"/>
      <c r="H20" s="213"/>
    </row>
    <row r="21" spans="2:8" ht="249.95" customHeight="1" x14ac:dyDescent="0.15">
      <c r="B21" s="186"/>
      <c r="C21" s="152"/>
      <c r="D21" s="158"/>
      <c r="E21" s="199" t="s">
        <v>214</v>
      </c>
      <c r="F21" s="199"/>
      <c r="G21" s="199"/>
      <c r="H21" s="199"/>
    </row>
    <row r="22" spans="2:8" ht="200.1" customHeight="1" x14ac:dyDescent="0.15">
      <c r="B22" s="186"/>
      <c r="C22" s="161" t="s">
        <v>80</v>
      </c>
      <c r="D22" s="166" t="s">
        <v>90</v>
      </c>
      <c r="E22" s="199" t="s">
        <v>109</v>
      </c>
      <c r="F22" s="213"/>
      <c r="G22" s="213"/>
      <c r="H22" s="213"/>
    </row>
    <row r="23" spans="2:8" ht="200.1" customHeight="1" x14ac:dyDescent="0.15">
      <c r="B23" s="186"/>
      <c r="C23" s="161" t="s">
        <v>80</v>
      </c>
      <c r="D23" s="166" t="s">
        <v>169</v>
      </c>
      <c r="E23" s="199" t="s">
        <v>173</v>
      </c>
      <c r="F23" s="199"/>
      <c r="G23" s="199"/>
      <c r="H23" s="199"/>
    </row>
    <row r="24" spans="2:8" ht="350.1" customHeight="1" x14ac:dyDescent="0.15">
      <c r="B24" s="186"/>
      <c r="C24" s="161" t="s">
        <v>82</v>
      </c>
      <c r="D24" s="158" t="s">
        <v>91</v>
      </c>
      <c r="E24" s="199" t="s">
        <v>102</v>
      </c>
      <c r="F24" s="199"/>
      <c r="G24" s="199"/>
      <c r="H24" s="199"/>
    </row>
    <row r="25" spans="2:8" ht="219.95" customHeight="1" x14ac:dyDescent="0.15">
      <c r="B25" s="187"/>
      <c r="C25" s="161" t="s">
        <v>82</v>
      </c>
      <c r="D25" s="158" t="s">
        <v>133</v>
      </c>
      <c r="E25" s="237" t="s">
        <v>135</v>
      </c>
      <c r="F25" s="237"/>
      <c r="G25" s="237"/>
      <c r="H25" s="237"/>
    </row>
    <row r="26" spans="2:8" ht="228.75" customHeight="1" x14ac:dyDescent="0.15">
      <c r="B26" s="185" t="s">
        <v>105</v>
      </c>
      <c r="C26" s="161" t="s">
        <v>82</v>
      </c>
      <c r="D26" s="158" t="s">
        <v>171</v>
      </c>
      <c r="E26" s="237" t="s">
        <v>201</v>
      </c>
      <c r="F26" s="237"/>
      <c r="G26" s="237"/>
      <c r="H26" s="237"/>
    </row>
    <row r="27" spans="2:8" ht="402" customHeight="1" x14ac:dyDescent="0.15">
      <c r="B27" s="186"/>
      <c r="C27" s="161" t="s">
        <v>80</v>
      </c>
      <c r="D27" s="158" t="s">
        <v>117</v>
      </c>
      <c r="E27" s="199" t="s">
        <v>121</v>
      </c>
      <c r="F27" s="213"/>
      <c r="G27" s="213"/>
      <c r="H27" s="213"/>
    </row>
    <row r="28" spans="2:8" ht="350.1" customHeight="1" x14ac:dyDescent="0.15">
      <c r="B28" s="186"/>
      <c r="C28" s="161" t="s">
        <v>80</v>
      </c>
      <c r="D28" s="158" t="s">
        <v>118</v>
      </c>
      <c r="E28" s="199" t="s">
        <v>110</v>
      </c>
      <c r="F28" s="213"/>
      <c r="G28" s="213"/>
      <c r="H28" s="213"/>
    </row>
    <row r="29" spans="2:8" ht="150" customHeight="1" x14ac:dyDescent="0.15">
      <c r="B29" s="186"/>
      <c r="C29" s="161" t="s">
        <v>82</v>
      </c>
      <c r="D29" s="158" t="s">
        <v>119</v>
      </c>
      <c r="E29" s="199" t="s">
        <v>120</v>
      </c>
      <c r="F29" s="199"/>
      <c r="G29" s="199"/>
      <c r="H29" s="199"/>
    </row>
    <row r="30" spans="2:8" ht="249.95" customHeight="1" x14ac:dyDescent="0.15">
      <c r="B30" s="186"/>
      <c r="C30" s="161" t="s">
        <v>82</v>
      </c>
      <c r="D30" s="158" t="s">
        <v>126</v>
      </c>
      <c r="E30" s="199" t="s">
        <v>222</v>
      </c>
      <c r="F30" s="199"/>
      <c r="G30" s="199"/>
      <c r="H30" s="199"/>
    </row>
    <row r="31" spans="2:8" ht="249.95" customHeight="1" x14ac:dyDescent="0.15">
      <c r="B31" s="186"/>
      <c r="C31" s="152"/>
      <c r="D31" s="158"/>
      <c r="E31" s="199" t="s">
        <v>223</v>
      </c>
      <c r="F31" s="199"/>
      <c r="G31" s="199"/>
      <c r="H31" s="199"/>
    </row>
    <row r="32" spans="2:8" ht="300" customHeight="1" x14ac:dyDescent="0.15">
      <c r="B32" s="186"/>
      <c r="C32" s="161" t="s">
        <v>82</v>
      </c>
      <c r="D32" s="158" t="s">
        <v>124</v>
      </c>
      <c r="E32" s="199" t="s">
        <v>224</v>
      </c>
      <c r="F32" s="199"/>
      <c r="G32" s="199"/>
      <c r="H32" s="199"/>
    </row>
    <row r="33" spans="2:8" ht="150" customHeight="1" x14ac:dyDescent="0.15">
      <c r="B33" s="186"/>
      <c r="C33" s="152"/>
      <c r="D33" s="158"/>
      <c r="E33" s="199" t="s">
        <v>225</v>
      </c>
      <c r="F33" s="199"/>
      <c r="G33" s="199"/>
      <c r="H33" s="199"/>
    </row>
    <row r="34" spans="2:8" ht="200.1" customHeight="1" x14ac:dyDescent="0.15">
      <c r="B34" s="186"/>
      <c r="C34" s="152"/>
      <c r="D34" s="158" t="s">
        <v>122</v>
      </c>
      <c r="E34" s="199" t="s">
        <v>132</v>
      </c>
      <c r="F34" s="199"/>
      <c r="G34" s="199"/>
      <c r="H34" s="199"/>
    </row>
    <row r="35" spans="2:8" ht="200.1" customHeight="1" x14ac:dyDescent="0.15">
      <c r="B35" s="186"/>
      <c r="C35" s="161" t="s">
        <v>82</v>
      </c>
      <c r="D35" s="158" t="s">
        <v>185</v>
      </c>
      <c r="E35" s="178" t="s">
        <v>167</v>
      </c>
      <c r="F35" s="179"/>
      <c r="G35" s="179"/>
      <c r="H35" s="180"/>
    </row>
    <row r="36" spans="2:8" ht="200.1" customHeight="1" x14ac:dyDescent="0.15">
      <c r="B36" s="186"/>
      <c r="C36" s="161" t="s">
        <v>82</v>
      </c>
      <c r="D36" s="169" t="s">
        <v>184</v>
      </c>
      <c r="E36" s="178" t="s">
        <v>166</v>
      </c>
      <c r="F36" s="179"/>
      <c r="G36" s="179"/>
      <c r="H36" s="180"/>
    </row>
    <row r="37" spans="2:8" ht="200.1" customHeight="1" x14ac:dyDescent="0.15">
      <c r="B37" s="186"/>
      <c r="C37" s="161" t="s">
        <v>82</v>
      </c>
      <c r="D37" s="169" t="s">
        <v>180</v>
      </c>
      <c r="E37" s="178" t="s">
        <v>168</v>
      </c>
      <c r="F37" s="179"/>
      <c r="G37" s="179"/>
      <c r="H37" s="180"/>
    </row>
    <row r="38" spans="2:8" ht="249.95" customHeight="1" x14ac:dyDescent="0.15">
      <c r="B38" s="186"/>
      <c r="C38" s="152"/>
      <c r="D38" s="158" t="s">
        <v>104</v>
      </c>
      <c r="E38" s="178" t="s">
        <v>226</v>
      </c>
      <c r="F38" s="179"/>
      <c r="G38" s="179"/>
      <c r="H38" s="180"/>
    </row>
    <row r="39" spans="2:8" ht="408.95" customHeight="1" x14ac:dyDescent="0.15">
      <c r="B39" s="187"/>
      <c r="C39" s="161" t="s">
        <v>82</v>
      </c>
      <c r="D39" s="158" t="s">
        <v>123</v>
      </c>
      <c r="E39" s="199" t="s">
        <v>231</v>
      </c>
      <c r="F39" s="199"/>
      <c r="G39" s="199"/>
      <c r="H39" s="199"/>
    </row>
    <row r="40" spans="2:8" ht="260.10000000000002" customHeight="1" x14ac:dyDescent="0.15">
      <c r="B40" s="185" t="s">
        <v>181</v>
      </c>
      <c r="C40" s="161" t="s">
        <v>82</v>
      </c>
      <c r="D40" s="158" t="s">
        <v>92</v>
      </c>
      <c r="E40" s="199" t="s">
        <v>228</v>
      </c>
      <c r="F40" s="199"/>
      <c r="G40" s="199"/>
      <c r="H40" s="199"/>
    </row>
    <row r="41" spans="2:8" ht="219.95" customHeight="1" x14ac:dyDescent="0.15">
      <c r="B41" s="186"/>
      <c r="C41" s="230" t="s">
        <v>82</v>
      </c>
      <c r="D41" s="198" t="s">
        <v>93</v>
      </c>
      <c r="E41" s="214" t="s">
        <v>229</v>
      </c>
      <c r="F41" s="214"/>
      <c r="G41" s="214"/>
      <c r="H41" s="214"/>
    </row>
    <row r="42" spans="2:8" ht="132" customHeight="1" x14ac:dyDescent="0.15">
      <c r="B42" s="186"/>
      <c r="C42" s="230"/>
      <c r="D42" s="198"/>
      <c r="E42" s="231" t="s">
        <v>129</v>
      </c>
      <c r="F42" s="231"/>
      <c r="G42" s="231"/>
      <c r="H42" s="231"/>
    </row>
    <row r="43" spans="2:8" ht="178.5" customHeight="1" x14ac:dyDescent="0.4">
      <c r="B43" s="187"/>
      <c r="C43" s="161" t="s">
        <v>82</v>
      </c>
      <c r="D43" s="158" t="s">
        <v>175</v>
      </c>
      <c r="E43" s="232" t="s">
        <v>186</v>
      </c>
      <c r="F43" s="232"/>
      <c r="G43" s="232"/>
      <c r="H43" s="232"/>
    </row>
    <row r="44" spans="2:8" ht="79.5" customHeight="1" x14ac:dyDescent="0.4">
      <c r="B44" s="149"/>
      <c r="C44" s="150"/>
      <c r="D44" s="170"/>
      <c r="E44" s="171"/>
      <c r="F44" s="171"/>
      <c r="G44" s="171"/>
      <c r="H44" s="171"/>
    </row>
    <row r="45" spans="2:8" ht="116.25" customHeight="1" x14ac:dyDescent="0.4">
      <c r="B45" s="2"/>
      <c r="C45" s="150"/>
      <c r="D45" s="155" t="s">
        <v>195</v>
      </c>
      <c r="E45" s="171"/>
      <c r="F45" s="171"/>
      <c r="G45" s="171"/>
      <c r="H45" s="171"/>
    </row>
    <row r="46" spans="2:8" ht="110.25" customHeight="1" x14ac:dyDescent="0.4">
      <c r="B46" s="2"/>
      <c r="C46" s="208" t="s">
        <v>192</v>
      </c>
      <c r="D46" s="156" t="s">
        <v>209</v>
      </c>
      <c r="E46" s="183" t="s">
        <v>207</v>
      </c>
      <c r="F46" s="184"/>
      <c r="G46" s="157" t="s">
        <v>208</v>
      </c>
      <c r="H46" s="171"/>
    </row>
    <row r="47" spans="2:8" ht="104.25" customHeight="1" x14ac:dyDescent="0.15">
      <c r="B47" s="2"/>
      <c r="C47" s="209"/>
      <c r="D47" s="156" t="s">
        <v>82</v>
      </c>
      <c r="E47" s="183" t="s">
        <v>189</v>
      </c>
      <c r="F47" s="184"/>
      <c r="G47" s="157" t="s">
        <v>197</v>
      </c>
      <c r="H47" s="2"/>
    </row>
    <row r="48" spans="2:8" ht="104.25" customHeight="1" x14ac:dyDescent="0.15">
      <c r="B48" s="2"/>
      <c r="C48" s="209"/>
      <c r="D48" s="156" t="s">
        <v>82</v>
      </c>
      <c r="E48" s="183" t="s">
        <v>190</v>
      </c>
      <c r="F48" s="184"/>
      <c r="G48" s="157" t="s">
        <v>198</v>
      </c>
      <c r="H48" s="2"/>
    </row>
    <row r="49" spans="2:18" ht="104.25" customHeight="1" x14ac:dyDescent="0.15">
      <c r="B49" s="2"/>
      <c r="C49" s="209"/>
      <c r="D49" s="156" t="s">
        <v>82</v>
      </c>
      <c r="E49" s="183" t="s">
        <v>202</v>
      </c>
      <c r="F49" s="184"/>
      <c r="G49" s="157" t="s">
        <v>199</v>
      </c>
      <c r="H49" s="2"/>
    </row>
    <row r="50" spans="2:18" ht="104.25" customHeight="1" x14ac:dyDescent="0.15">
      <c r="B50" s="2"/>
      <c r="C50" s="209"/>
      <c r="D50" s="156" t="s">
        <v>82</v>
      </c>
      <c r="E50" s="183" t="s">
        <v>188</v>
      </c>
      <c r="F50" s="184"/>
      <c r="G50" s="157" t="s">
        <v>196</v>
      </c>
      <c r="H50" s="2"/>
    </row>
    <row r="51" spans="2:18" ht="104.25" customHeight="1" x14ac:dyDescent="0.15">
      <c r="B51" s="2"/>
      <c r="C51" s="210"/>
      <c r="D51" s="156" t="s">
        <v>82</v>
      </c>
      <c r="E51" s="183" t="s">
        <v>191</v>
      </c>
      <c r="F51" s="184"/>
      <c r="G51" s="157" t="s">
        <v>200</v>
      </c>
      <c r="H51" s="2"/>
    </row>
    <row r="52" spans="2:18" s="145" customFormat="1" ht="77.25" customHeight="1" x14ac:dyDescent="0.4">
      <c r="B52" s="149"/>
      <c r="C52" s="150"/>
      <c r="D52" s="170"/>
      <c r="E52" s="171"/>
      <c r="F52" s="171"/>
      <c r="G52" s="171"/>
      <c r="H52" s="171"/>
      <c r="I52"/>
      <c r="J52"/>
      <c r="K52"/>
      <c r="L52"/>
      <c r="M52"/>
      <c r="O52" s="143"/>
      <c r="P52" s="143"/>
      <c r="Q52" s="143"/>
      <c r="R52" s="143"/>
    </row>
    <row r="53" spans="2:18" s="142" customFormat="1" ht="67.5" customHeight="1" x14ac:dyDescent="0.15">
      <c r="B53" s="202" t="s">
        <v>98</v>
      </c>
      <c r="C53" s="202"/>
      <c r="D53" s="202"/>
      <c r="E53" s="202"/>
      <c r="F53" s="202"/>
      <c r="G53" s="202"/>
      <c r="H53" s="202"/>
      <c r="I53" s="141"/>
      <c r="J53" s="141"/>
      <c r="K53" s="141"/>
      <c r="L53" s="141"/>
      <c r="M53" s="141"/>
    </row>
    <row r="54" spans="2:18" s="142" customFormat="1" ht="67.5" customHeight="1" x14ac:dyDescent="0.15">
      <c r="B54" s="202" t="s">
        <v>115</v>
      </c>
      <c r="C54" s="202"/>
      <c r="D54" s="202"/>
      <c r="E54" s="202"/>
      <c r="F54" s="202"/>
      <c r="G54" s="202"/>
      <c r="H54" s="202"/>
      <c r="I54" s="141"/>
      <c r="J54" s="141"/>
      <c r="K54" s="141"/>
      <c r="L54" s="141"/>
      <c r="M54" s="141"/>
    </row>
    <row r="55" spans="2:18" s="142" customFormat="1" ht="67.5" customHeight="1" x14ac:dyDescent="0.15">
      <c r="B55" s="202" t="s">
        <v>99</v>
      </c>
      <c r="C55" s="202"/>
      <c r="D55" s="202"/>
      <c r="E55" s="202"/>
      <c r="F55" s="202"/>
      <c r="G55" s="202"/>
      <c r="H55" s="202"/>
      <c r="I55" s="141"/>
      <c r="J55" s="141"/>
      <c r="K55" s="141"/>
      <c r="L55" s="141"/>
      <c r="M55" s="141"/>
    </row>
    <row r="56" spans="2:18" s="142" customFormat="1" ht="67.5" customHeight="1" x14ac:dyDescent="0.15">
      <c r="B56" s="202" t="s">
        <v>103</v>
      </c>
      <c r="C56" s="202"/>
      <c r="D56" s="202"/>
      <c r="E56" s="202"/>
      <c r="F56" s="202"/>
      <c r="G56" s="202"/>
      <c r="H56" s="202"/>
      <c r="I56" s="141"/>
      <c r="J56" s="141"/>
      <c r="K56" s="141"/>
      <c r="L56" s="141"/>
      <c r="M56" s="141"/>
    </row>
    <row r="57" spans="2:18" ht="67.5" customHeight="1" x14ac:dyDescent="0.15">
      <c r="B57" s="202" t="s">
        <v>100</v>
      </c>
      <c r="C57" s="202"/>
      <c r="D57" s="202"/>
      <c r="E57" s="202"/>
      <c r="F57" s="202"/>
      <c r="G57" s="202"/>
      <c r="H57" s="202"/>
    </row>
    <row r="58" spans="2:18" ht="67.5" customHeight="1" x14ac:dyDescent="0.15">
      <c r="B58" s="131"/>
      <c r="C58" s="132"/>
      <c r="D58" s="133"/>
      <c r="E58" s="132"/>
      <c r="F58" s="132"/>
      <c r="G58" s="132"/>
      <c r="H58" s="132"/>
    </row>
    <row r="59" spans="2:18" ht="79.5" customHeight="1" x14ac:dyDescent="0.15">
      <c r="B59" s="131"/>
      <c r="C59" s="132"/>
      <c r="D59" s="132" t="s">
        <v>84</v>
      </c>
      <c r="E59" s="132"/>
      <c r="F59" s="133"/>
      <c r="G59" s="132"/>
      <c r="H59" s="132"/>
    </row>
    <row r="60" spans="2:18" ht="58.5" customHeight="1" x14ac:dyDescent="0.15">
      <c r="B60" s="131"/>
      <c r="C60" s="132"/>
      <c r="D60" s="133"/>
      <c r="E60" s="132"/>
      <c r="F60" s="132"/>
      <c r="G60" s="132"/>
      <c r="H60" s="132"/>
    </row>
    <row r="61" spans="2:18" ht="78.75" customHeight="1" x14ac:dyDescent="0.15">
      <c r="B61" s="132"/>
      <c r="C61" s="132"/>
      <c r="D61" s="160" t="s">
        <v>94</v>
      </c>
      <c r="E61" s="154"/>
      <c r="F61" s="200" t="s">
        <v>153</v>
      </c>
      <c r="G61" s="201" t="s">
        <v>107</v>
      </c>
      <c r="H61" s="132"/>
    </row>
    <row r="62" spans="2:18" ht="78.75" customHeight="1" x14ac:dyDescent="0.15">
      <c r="B62" s="132"/>
      <c r="C62" s="132"/>
      <c r="D62" s="160" t="s">
        <v>85</v>
      </c>
      <c r="E62" s="154"/>
      <c r="F62" s="200" t="s">
        <v>140</v>
      </c>
      <c r="G62" s="201" t="s">
        <v>108</v>
      </c>
      <c r="H62" s="132"/>
    </row>
    <row r="63" spans="2:18" ht="78.75" customHeight="1" x14ac:dyDescent="0.15">
      <c r="B63" s="132"/>
      <c r="C63" s="132"/>
      <c r="D63" s="203" t="s">
        <v>95</v>
      </c>
      <c r="E63" s="177" t="s">
        <v>111</v>
      </c>
      <c r="F63" s="200" t="s">
        <v>154</v>
      </c>
      <c r="G63" s="201"/>
      <c r="H63" s="134"/>
    </row>
    <row r="64" spans="2:18" ht="78.75" customHeight="1" x14ac:dyDescent="0.15">
      <c r="B64" s="132"/>
      <c r="C64" s="132"/>
      <c r="D64" s="204"/>
      <c r="E64" s="177" t="s">
        <v>112</v>
      </c>
      <c r="F64" s="200" t="s">
        <v>155</v>
      </c>
      <c r="G64" s="201"/>
      <c r="H64" s="134"/>
    </row>
    <row r="65" spans="1:8" ht="78.75" customHeight="1" x14ac:dyDescent="0.15">
      <c r="B65" s="132"/>
      <c r="C65" s="132"/>
      <c r="D65" s="160" t="s">
        <v>96</v>
      </c>
      <c r="E65" s="154"/>
      <c r="F65" s="200" t="s">
        <v>106</v>
      </c>
      <c r="G65" s="201"/>
      <c r="H65" s="132"/>
    </row>
    <row r="66" spans="1:8" ht="51.75" customHeight="1" x14ac:dyDescent="0.15">
      <c r="A66"/>
      <c r="B66" s="2"/>
      <c r="C66" s="2"/>
      <c r="D66" s="2"/>
      <c r="E66" s="2"/>
      <c r="F66" s="2"/>
      <c r="G66" s="2"/>
      <c r="H66" s="151" t="s">
        <v>230</v>
      </c>
    </row>
  </sheetData>
  <mergeCells count="53">
    <mergeCell ref="E24:H24"/>
    <mergeCell ref="E22:H22"/>
    <mergeCell ref="E25:H25"/>
    <mergeCell ref="E37:H37"/>
    <mergeCell ref="E23:H23"/>
    <mergeCell ref="E26:H26"/>
    <mergeCell ref="E33:H33"/>
    <mergeCell ref="E29:H29"/>
    <mergeCell ref="E30:H30"/>
    <mergeCell ref="E31:H31"/>
    <mergeCell ref="E35:H35"/>
    <mergeCell ref="E36:H36"/>
    <mergeCell ref="E32:H32"/>
    <mergeCell ref="E34:H34"/>
    <mergeCell ref="E46:F46"/>
    <mergeCell ref="C46:C51"/>
    <mergeCell ref="B7:C8"/>
    <mergeCell ref="E15:H15"/>
    <mergeCell ref="E16:H16"/>
    <mergeCell ref="E17:H17"/>
    <mergeCell ref="E18:H18"/>
    <mergeCell ref="E28:H28"/>
    <mergeCell ref="B16:B25"/>
    <mergeCell ref="B26:B39"/>
    <mergeCell ref="B40:B43"/>
    <mergeCell ref="E39:H39"/>
    <mergeCell ref="E19:H19"/>
    <mergeCell ref="E20:H20"/>
    <mergeCell ref="E21:H21"/>
    <mergeCell ref="E27:H27"/>
    <mergeCell ref="B53:H53"/>
    <mergeCell ref="B54:H54"/>
    <mergeCell ref="E47:F47"/>
    <mergeCell ref="E48:F48"/>
    <mergeCell ref="E49:F49"/>
    <mergeCell ref="E50:F50"/>
    <mergeCell ref="E51:F51"/>
    <mergeCell ref="E38:H38"/>
    <mergeCell ref="F65:G65"/>
    <mergeCell ref="B57:H57"/>
    <mergeCell ref="F61:G61"/>
    <mergeCell ref="F62:G62"/>
    <mergeCell ref="D63:D64"/>
    <mergeCell ref="F63:G63"/>
    <mergeCell ref="F64:G64"/>
    <mergeCell ref="B56:H56"/>
    <mergeCell ref="E40:H40"/>
    <mergeCell ref="C41:C42"/>
    <mergeCell ref="B55:H55"/>
    <mergeCell ref="D41:D42"/>
    <mergeCell ref="E41:H41"/>
    <mergeCell ref="E42:H42"/>
    <mergeCell ref="E43:H43"/>
  </mergeCells>
  <phoneticPr fontId="2"/>
  <printOptions horizontalCentered="1"/>
  <pageMargins left="0.23622047244094491" right="0.23622047244094491" top="0.74803149606299213" bottom="0.74803149606299213" header="0.31496062992125984" footer="0.31496062992125984"/>
  <pageSetup paperSize="9" scale="2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
  <sheetViews>
    <sheetView workbookViewId="0">
      <selection activeCell="E9" sqref="E9"/>
    </sheetView>
  </sheetViews>
  <sheetFormatPr defaultRowHeight="13.5" x14ac:dyDescent="0.15"/>
  <cols>
    <col min="1" max="1" width="12.625" style="2" customWidth="1"/>
    <col min="2" max="2" width="3.5" style="2" customWidth="1"/>
    <col min="3" max="9" width="13.625" style="2" customWidth="1"/>
    <col min="10" max="10" width="15.625" style="2" customWidth="1"/>
    <col min="11" max="11" width="15.5" style="2" customWidth="1"/>
    <col min="12" max="256" width="9" style="2"/>
    <col min="257" max="257" width="12.625" style="2" customWidth="1"/>
    <col min="258" max="258" width="3.5" style="2" customWidth="1"/>
    <col min="259" max="259" width="12.625" style="2" customWidth="1"/>
    <col min="260" max="260" width="15.5" style="2" customWidth="1"/>
    <col min="261" max="261" width="18.25" style="2" customWidth="1"/>
    <col min="262" max="262" width="20" style="2" customWidth="1"/>
    <col min="263" max="263" width="11.75" style="2" customWidth="1"/>
    <col min="264" max="264" width="20" style="2" customWidth="1"/>
    <col min="265" max="512" width="9" style="2"/>
    <col min="513" max="513" width="12.625" style="2" customWidth="1"/>
    <col min="514" max="514" width="3.5" style="2" customWidth="1"/>
    <col min="515" max="515" width="12.625" style="2" customWidth="1"/>
    <col min="516" max="516" width="15.5" style="2" customWidth="1"/>
    <col min="517" max="517" width="18.25" style="2" customWidth="1"/>
    <col min="518" max="518" width="20" style="2" customWidth="1"/>
    <col min="519" max="519" width="11.75" style="2" customWidth="1"/>
    <col min="520" max="520" width="20" style="2" customWidth="1"/>
    <col min="521" max="768" width="9" style="2"/>
    <col min="769" max="769" width="12.625" style="2" customWidth="1"/>
    <col min="770" max="770" width="3.5" style="2" customWidth="1"/>
    <col min="771" max="771" width="12.625" style="2" customWidth="1"/>
    <col min="772" max="772" width="15.5" style="2" customWidth="1"/>
    <col min="773" max="773" width="18.25" style="2" customWidth="1"/>
    <col min="774" max="774" width="20" style="2" customWidth="1"/>
    <col min="775" max="775" width="11.75" style="2" customWidth="1"/>
    <col min="776" max="776" width="20" style="2" customWidth="1"/>
    <col min="777" max="1024" width="9" style="2"/>
    <col min="1025" max="1025" width="12.625" style="2" customWidth="1"/>
    <col min="1026" max="1026" width="3.5" style="2" customWidth="1"/>
    <col min="1027" max="1027" width="12.625" style="2" customWidth="1"/>
    <col min="1028" max="1028" width="15.5" style="2" customWidth="1"/>
    <col min="1029" max="1029" width="18.25" style="2" customWidth="1"/>
    <col min="1030" max="1030" width="20" style="2" customWidth="1"/>
    <col min="1031" max="1031" width="11.75" style="2" customWidth="1"/>
    <col min="1032" max="1032" width="20" style="2" customWidth="1"/>
    <col min="1033" max="1280" width="9" style="2"/>
    <col min="1281" max="1281" width="12.625" style="2" customWidth="1"/>
    <col min="1282" max="1282" width="3.5" style="2" customWidth="1"/>
    <col min="1283" max="1283" width="12.625" style="2" customWidth="1"/>
    <col min="1284" max="1284" width="15.5" style="2" customWidth="1"/>
    <col min="1285" max="1285" width="18.25" style="2" customWidth="1"/>
    <col min="1286" max="1286" width="20" style="2" customWidth="1"/>
    <col min="1287" max="1287" width="11.75" style="2" customWidth="1"/>
    <col min="1288" max="1288" width="20" style="2" customWidth="1"/>
    <col min="1289" max="1536" width="9" style="2"/>
    <col min="1537" max="1537" width="12.625" style="2" customWidth="1"/>
    <col min="1538" max="1538" width="3.5" style="2" customWidth="1"/>
    <col min="1539" max="1539" width="12.625" style="2" customWidth="1"/>
    <col min="1540" max="1540" width="15.5" style="2" customWidth="1"/>
    <col min="1541" max="1541" width="18.25" style="2" customWidth="1"/>
    <col min="1542" max="1542" width="20" style="2" customWidth="1"/>
    <col min="1543" max="1543" width="11.75" style="2" customWidth="1"/>
    <col min="1544" max="1544" width="20" style="2" customWidth="1"/>
    <col min="1545" max="1792" width="9" style="2"/>
    <col min="1793" max="1793" width="12.625" style="2" customWidth="1"/>
    <col min="1794" max="1794" width="3.5" style="2" customWidth="1"/>
    <col min="1795" max="1795" width="12.625" style="2" customWidth="1"/>
    <col min="1796" max="1796" width="15.5" style="2" customWidth="1"/>
    <col min="1797" max="1797" width="18.25" style="2" customWidth="1"/>
    <col min="1798" max="1798" width="20" style="2" customWidth="1"/>
    <col min="1799" max="1799" width="11.75" style="2" customWidth="1"/>
    <col min="1800" max="1800" width="20" style="2" customWidth="1"/>
    <col min="1801" max="2048" width="9" style="2"/>
    <col min="2049" max="2049" width="12.625" style="2" customWidth="1"/>
    <col min="2050" max="2050" width="3.5" style="2" customWidth="1"/>
    <col min="2051" max="2051" width="12.625" style="2" customWidth="1"/>
    <col min="2052" max="2052" width="15.5" style="2" customWidth="1"/>
    <col min="2053" max="2053" width="18.25" style="2" customWidth="1"/>
    <col min="2054" max="2054" width="20" style="2" customWidth="1"/>
    <col min="2055" max="2055" width="11.75" style="2" customWidth="1"/>
    <col min="2056" max="2056" width="20" style="2" customWidth="1"/>
    <col min="2057" max="2304" width="9" style="2"/>
    <col min="2305" max="2305" width="12.625" style="2" customWidth="1"/>
    <col min="2306" max="2306" width="3.5" style="2" customWidth="1"/>
    <col min="2307" max="2307" width="12.625" style="2" customWidth="1"/>
    <col min="2308" max="2308" width="15.5" style="2" customWidth="1"/>
    <col min="2309" max="2309" width="18.25" style="2" customWidth="1"/>
    <col min="2310" max="2310" width="20" style="2" customWidth="1"/>
    <col min="2311" max="2311" width="11.75" style="2" customWidth="1"/>
    <col min="2312" max="2312" width="20" style="2" customWidth="1"/>
    <col min="2313" max="2560" width="9" style="2"/>
    <col min="2561" max="2561" width="12.625" style="2" customWidth="1"/>
    <col min="2562" max="2562" width="3.5" style="2" customWidth="1"/>
    <col min="2563" max="2563" width="12.625" style="2" customWidth="1"/>
    <col min="2564" max="2564" width="15.5" style="2" customWidth="1"/>
    <col min="2565" max="2565" width="18.25" style="2" customWidth="1"/>
    <col min="2566" max="2566" width="20" style="2" customWidth="1"/>
    <col min="2567" max="2567" width="11.75" style="2" customWidth="1"/>
    <col min="2568" max="2568" width="20" style="2" customWidth="1"/>
    <col min="2569" max="2816" width="9" style="2"/>
    <col min="2817" max="2817" width="12.625" style="2" customWidth="1"/>
    <col min="2818" max="2818" width="3.5" style="2" customWidth="1"/>
    <col min="2819" max="2819" width="12.625" style="2" customWidth="1"/>
    <col min="2820" max="2820" width="15.5" style="2" customWidth="1"/>
    <col min="2821" max="2821" width="18.25" style="2" customWidth="1"/>
    <col min="2822" max="2822" width="20" style="2" customWidth="1"/>
    <col min="2823" max="2823" width="11.75" style="2" customWidth="1"/>
    <col min="2824" max="2824" width="20" style="2" customWidth="1"/>
    <col min="2825" max="3072" width="9" style="2"/>
    <col min="3073" max="3073" width="12.625" style="2" customWidth="1"/>
    <col min="3074" max="3074" width="3.5" style="2" customWidth="1"/>
    <col min="3075" max="3075" width="12.625" style="2" customWidth="1"/>
    <col min="3076" max="3076" width="15.5" style="2" customWidth="1"/>
    <col min="3077" max="3077" width="18.25" style="2" customWidth="1"/>
    <col min="3078" max="3078" width="20" style="2" customWidth="1"/>
    <col min="3079" max="3079" width="11.75" style="2" customWidth="1"/>
    <col min="3080" max="3080" width="20" style="2" customWidth="1"/>
    <col min="3081" max="3328" width="9" style="2"/>
    <col min="3329" max="3329" width="12.625" style="2" customWidth="1"/>
    <col min="3330" max="3330" width="3.5" style="2" customWidth="1"/>
    <col min="3331" max="3331" width="12.625" style="2" customWidth="1"/>
    <col min="3332" max="3332" width="15.5" style="2" customWidth="1"/>
    <col min="3333" max="3333" width="18.25" style="2" customWidth="1"/>
    <col min="3334" max="3334" width="20" style="2" customWidth="1"/>
    <col min="3335" max="3335" width="11.75" style="2" customWidth="1"/>
    <col min="3336" max="3336" width="20" style="2" customWidth="1"/>
    <col min="3337" max="3584" width="9" style="2"/>
    <col min="3585" max="3585" width="12.625" style="2" customWidth="1"/>
    <col min="3586" max="3586" width="3.5" style="2" customWidth="1"/>
    <col min="3587" max="3587" width="12.625" style="2" customWidth="1"/>
    <col min="3588" max="3588" width="15.5" style="2" customWidth="1"/>
    <col min="3589" max="3589" width="18.25" style="2" customWidth="1"/>
    <col min="3590" max="3590" width="20" style="2" customWidth="1"/>
    <col min="3591" max="3591" width="11.75" style="2" customWidth="1"/>
    <col min="3592" max="3592" width="20" style="2" customWidth="1"/>
    <col min="3593" max="3840" width="9" style="2"/>
    <col min="3841" max="3841" width="12.625" style="2" customWidth="1"/>
    <col min="3842" max="3842" width="3.5" style="2" customWidth="1"/>
    <col min="3843" max="3843" width="12.625" style="2" customWidth="1"/>
    <col min="3844" max="3844" width="15.5" style="2" customWidth="1"/>
    <col min="3845" max="3845" width="18.25" style="2" customWidth="1"/>
    <col min="3846" max="3846" width="20" style="2" customWidth="1"/>
    <col min="3847" max="3847" width="11.75" style="2" customWidth="1"/>
    <col min="3848" max="3848" width="20" style="2" customWidth="1"/>
    <col min="3849" max="4096" width="9" style="2"/>
    <col min="4097" max="4097" width="12.625" style="2" customWidth="1"/>
    <col min="4098" max="4098" width="3.5" style="2" customWidth="1"/>
    <col min="4099" max="4099" width="12.625" style="2" customWidth="1"/>
    <col min="4100" max="4100" width="15.5" style="2" customWidth="1"/>
    <col min="4101" max="4101" width="18.25" style="2" customWidth="1"/>
    <col min="4102" max="4102" width="20" style="2" customWidth="1"/>
    <col min="4103" max="4103" width="11.75" style="2" customWidth="1"/>
    <col min="4104" max="4104" width="20" style="2" customWidth="1"/>
    <col min="4105" max="4352" width="9" style="2"/>
    <col min="4353" max="4353" width="12.625" style="2" customWidth="1"/>
    <col min="4354" max="4354" width="3.5" style="2" customWidth="1"/>
    <col min="4355" max="4355" width="12.625" style="2" customWidth="1"/>
    <col min="4356" max="4356" width="15.5" style="2" customWidth="1"/>
    <col min="4357" max="4357" width="18.25" style="2" customWidth="1"/>
    <col min="4358" max="4358" width="20" style="2" customWidth="1"/>
    <col min="4359" max="4359" width="11.75" style="2" customWidth="1"/>
    <col min="4360" max="4360" width="20" style="2" customWidth="1"/>
    <col min="4361" max="4608" width="9" style="2"/>
    <col min="4609" max="4609" width="12.625" style="2" customWidth="1"/>
    <col min="4610" max="4610" width="3.5" style="2" customWidth="1"/>
    <col min="4611" max="4611" width="12.625" style="2" customWidth="1"/>
    <col min="4612" max="4612" width="15.5" style="2" customWidth="1"/>
    <col min="4613" max="4613" width="18.25" style="2" customWidth="1"/>
    <col min="4614" max="4614" width="20" style="2" customWidth="1"/>
    <col min="4615" max="4615" width="11.75" style="2" customWidth="1"/>
    <col min="4616" max="4616" width="20" style="2" customWidth="1"/>
    <col min="4617" max="4864" width="9" style="2"/>
    <col min="4865" max="4865" width="12.625" style="2" customWidth="1"/>
    <col min="4866" max="4866" width="3.5" style="2" customWidth="1"/>
    <col min="4867" max="4867" width="12.625" style="2" customWidth="1"/>
    <col min="4868" max="4868" width="15.5" style="2" customWidth="1"/>
    <col min="4869" max="4869" width="18.25" style="2" customWidth="1"/>
    <col min="4870" max="4870" width="20" style="2" customWidth="1"/>
    <col min="4871" max="4871" width="11.75" style="2" customWidth="1"/>
    <col min="4872" max="4872" width="20" style="2" customWidth="1"/>
    <col min="4873" max="5120" width="9" style="2"/>
    <col min="5121" max="5121" width="12.625" style="2" customWidth="1"/>
    <col min="5122" max="5122" width="3.5" style="2" customWidth="1"/>
    <col min="5123" max="5123" width="12.625" style="2" customWidth="1"/>
    <col min="5124" max="5124" width="15.5" style="2" customWidth="1"/>
    <col min="5125" max="5125" width="18.25" style="2" customWidth="1"/>
    <col min="5126" max="5126" width="20" style="2" customWidth="1"/>
    <col min="5127" max="5127" width="11.75" style="2" customWidth="1"/>
    <col min="5128" max="5128" width="20" style="2" customWidth="1"/>
    <col min="5129" max="5376" width="9" style="2"/>
    <col min="5377" max="5377" width="12.625" style="2" customWidth="1"/>
    <col min="5378" max="5378" width="3.5" style="2" customWidth="1"/>
    <col min="5379" max="5379" width="12.625" style="2" customWidth="1"/>
    <col min="5380" max="5380" width="15.5" style="2" customWidth="1"/>
    <col min="5381" max="5381" width="18.25" style="2" customWidth="1"/>
    <col min="5382" max="5382" width="20" style="2" customWidth="1"/>
    <col min="5383" max="5383" width="11.75" style="2" customWidth="1"/>
    <col min="5384" max="5384" width="20" style="2" customWidth="1"/>
    <col min="5385" max="5632" width="9" style="2"/>
    <col min="5633" max="5633" width="12.625" style="2" customWidth="1"/>
    <col min="5634" max="5634" width="3.5" style="2" customWidth="1"/>
    <col min="5635" max="5635" width="12.625" style="2" customWidth="1"/>
    <col min="5636" max="5636" width="15.5" style="2" customWidth="1"/>
    <col min="5637" max="5637" width="18.25" style="2" customWidth="1"/>
    <col min="5638" max="5638" width="20" style="2" customWidth="1"/>
    <col min="5639" max="5639" width="11.75" style="2" customWidth="1"/>
    <col min="5640" max="5640" width="20" style="2" customWidth="1"/>
    <col min="5641" max="5888" width="9" style="2"/>
    <col min="5889" max="5889" width="12.625" style="2" customWidth="1"/>
    <col min="5890" max="5890" width="3.5" style="2" customWidth="1"/>
    <col min="5891" max="5891" width="12.625" style="2" customWidth="1"/>
    <col min="5892" max="5892" width="15.5" style="2" customWidth="1"/>
    <col min="5893" max="5893" width="18.25" style="2" customWidth="1"/>
    <col min="5894" max="5894" width="20" style="2" customWidth="1"/>
    <col min="5895" max="5895" width="11.75" style="2" customWidth="1"/>
    <col min="5896" max="5896" width="20" style="2" customWidth="1"/>
    <col min="5897" max="6144" width="9" style="2"/>
    <col min="6145" max="6145" width="12.625" style="2" customWidth="1"/>
    <col min="6146" max="6146" width="3.5" style="2" customWidth="1"/>
    <col min="6147" max="6147" width="12.625" style="2" customWidth="1"/>
    <col min="6148" max="6148" width="15.5" style="2" customWidth="1"/>
    <col min="6149" max="6149" width="18.25" style="2" customWidth="1"/>
    <col min="6150" max="6150" width="20" style="2" customWidth="1"/>
    <col min="6151" max="6151" width="11.75" style="2" customWidth="1"/>
    <col min="6152" max="6152" width="20" style="2" customWidth="1"/>
    <col min="6153" max="6400" width="9" style="2"/>
    <col min="6401" max="6401" width="12.625" style="2" customWidth="1"/>
    <col min="6402" max="6402" width="3.5" style="2" customWidth="1"/>
    <col min="6403" max="6403" width="12.625" style="2" customWidth="1"/>
    <col min="6404" max="6404" width="15.5" style="2" customWidth="1"/>
    <col min="6405" max="6405" width="18.25" style="2" customWidth="1"/>
    <col min="6406" max="6406" width="20" style="2" customWidth="1"/>
    <col min="6407" max="6407" width="11.75" style="2" customWidth="1"/>
    <col min="6408" max="6408" width="20" style="2" customWidth="1"/>
    <col min="6409" max="6656" width="9" style="2"/>
    <col min="6657" max="6657" width="12.625" style="2" customWidth="1"/>
    <col min="6658" max="6658" width="3.5" style="2" customWidth="1"/>
    <col min="6659" max="6659" width="12.625" style="2" customWidth="1"/>
    <col min="6660" max="6660" width="15.5" style="2" customWidth="1"/>
    <col min="6661" max="6661" width="18.25" style="2" customWidth="1"/>
    <col min="6662" max="6662" width="20" style="2" customWidth="1"/>
    <col min="6663" max="6663" width="11.75" style="2" customWidth="1"/>
    <col min="6664" max="6664" width="20" style="2" customWidth="1"/>
    <col min="6665" max="6912" width="9" style="2"/>
    <col min="6913" max="6913" width="12.625" style="2" customWidth="1"/>
    <col min="6914" max="6914" width="3.5" style="2" customWidth="1"/>
    <col min="6915" max="6915" width="12.625" style="2" customWidth="1"/>
    <col min="6916" max="6916" width="15.5" style="2" customWidth="1"/>
    <col min="6917" max="6917" width="18.25" style="2" customWidth="1"/>
    <col min="6918" max="6918" width="20" style="2" customWidth="1"/>
    <col min="6919" max="6919" width="11.75" style="2" customWidth="1"/>
    <col min="6920" max="6920" width="20" style="2" customWidth="1"/>
    <col min="6921" max="7168" width="9" style="2"/>
    <col min="7169" max="7169" width="12.625" style="2" customWidth="1"/>
    <col min="7170" max="7170" width="3.5" style="2" customWidth="1"/>
    <col min="7171" max="7171" width="12.625" style="2" customWidth="1"/>
    <col min="7172" max="7172" width="15.5" style="2" customWidth="1"/>
    <col min="7173" max="7173" width="18.25" style="2" customWidth="1"/>
    <col min="7174" max="7174" width="20" style="2" customWidth="1"/>
    <col min="7175" max="7175" width="11.75" style="2" customWidth="1"/>
    <col min="7176" max="7176" width="20" style="2" customWidth="1"/>
    <col min="7177" max="7424" width="9" style="2"/>
    <col min="7425" max="7425" width="12.625" style="2" customWidth="1"/>
    <col min="7426" max="7426" width="3.5" style="2" customWidth="1"/>
    <col min="7427" max="7427" width="12.625" style="2" customWidth="1"/>
    <col min="7428" max="7428" width="15.5" style="2" customWidth="1"/>
    <col min="7429" max="7429" width="18.25" style="2" customWidth="1"/>
    <col min="7430" max="7430" width="20" style="2" customWidth="1"/>
    <col min="7431" max="7431" width="11.75" style="2" customWidth="1"/>
    <col min="7432" max="7432" width="20" style="2" customWidth="1"/>
    <col min="7433" max="7680" width="9" style="2"/>
    <col min="7681" max="7681" width="12.625" style="2" customWidth="1"/>
    <col min="7682" max="7682" width="3.5" style="2" customWidth="1"/>
    <col min="7683" max="7683" width="12.625" style="2" customWidth="1"/>
    <col min="7684" max="7684" width="15.5" style="2" customWidth="1"/>
    <col min="7685" max="7685" width="18.25" style="2" customWidth="1"/>
    <col min="7686" max="7686" width="20" style="2" customWidth="1"/>
    <col min="7687" max="7687" width="11.75" style="2" customWidth="1"/>
    <col min="7688" max="7688" width="20" style="2" customWidth="1"/>
    <col min="7689" max="7936" width="9" style="2"/>
    <col min="7937" max="7937" width="12.625" style="2" customWidth="1"/>
    <col min="7938" max="7938" width="3.5" style="2" customWidth="1"/>
    <col min="7939" max="7939" width="12.625" style="2" customWidth="1"/>
    <col min="7940" max="7940" width="15.5" style="2" customWidth="1"/>
    <col min="7941" max="7941" width="18.25" style="2" customWidth="1"/>
    <col min="7942" max="7942" width="20" style="2" customWidth="1"/>
    <col min="7943" max="7943" width="11.75" style="2" customWidth="1"/>
    <col min="7944" max="7944" width="20" style="2" customWidth="1"/>
    <col min="7945" max="8192" width="9" style="2"/>
    <col min="8193" max="8193" width="12.625" style="2" customWidth="1"/>
    <col min="8194" max="8194" width="3.5" style="2" customWidth="1"/>
    <col min="8195" max="8195" width="12.625" style="2" customWidth="1"/>
    <col min="8196" max="8196" width="15.5" style="2" customWidth="1"/>
    <col min="8197" max="8197" width="18.25" style="2" customWidth="1"/>
    <col min="8198" max="8198" width="20" style="2" customWidth="1"/>
    <col min="8199" max="8199" width="11.75" style="2" customWidth="1"/>
    <col min="8200" max="8200" width="20" style="2" customWidth="1"/>
    <col min="8201" max="8448" width="9" style="2"/>
    <col min="8449" max="8449" width="12.625" style="2" customWidth="1"/>
    <col min="8450" max="8450" width="3.5" style="2" customWidth="1"/>
    <col min="8451" max="8451" width="12.625" style="2" customWidth="1"/>
    <col min="8452" max="8452" width="15.5" style="2" customWidth="1"/>
    <col min="8453" max="8453" width="18.25" style="2" customWidth="1"/>
    <col min="8454" max="8454" width="20" style="2" customWidth="1"/>
    <col min="8455" max="8455" width="11.75" style="2" customWidth="1"/>
    <col min="8456" max="8456" width="20" style="2" customWidth="1"/>
    <col min="8457" max="8704" width="9" style="2"/>
    <col min="8705" max="8705" width="12.625" style="2" customWidth="1"/>
    <col min="8706" max="8706" width="3.5" style="2" customWidth="1"/>
    <col min="8707" max="8707" width="12.625" style="2" customWidth="1"/>
    <col min="8708" max="8708" width="15.5" style="2" customWidth="1"/>
    <col min="8709" max="8709" width="18.25" style="2" customWidth="1"/>
    <col min="8710" max="8710" width="20" style="2" customWidth="1"/>
    <col min="8711" max="8711" width="11.75" style="2" customWidth="1"/>
    <col min="8712" max="8712" width="20" style="2" customWidth="1"/>
    <col min="8713" max="8960" width="9" style="2"/>
    <col min="8961" max="8961" width="12.625" style="2" customWidth="1"/>
    <col min="8962" max="8962" width="3.5" style="2" customWidth="1"/>
    <col min="8963" max="8963" width="12.625" style="2" customWidth="1"/>
    <col min="8964" max="8964" width="15.5" style="2" customWidth="1"/>
    <col min="8965" max="8965" width="18.25" style="2" customWidth="1"/>
    <col min="8966" max="8966" width="20" style="2" customWidth="1"/>
    <col min="8967" max="8967" width="11.75" style="2" customWidth="1"/>
    <col min="8968" max="8968" width="20" style="2" customWidth="1"/>
    <col min="8969" max="9216" width="9" style="2"/>
    <col min="9217" max="9217" width="12.625" style="2" customWidth="1"/>
    <col min="9218" max="9218" width="3.5" style="2" customWidth="1"/>
    <col min="9219" max="9219" width="12.625" style="2" customWidth="1"/>
    <col min="9220" max="9220" width="15.5" style="2" customWidth="1"/>
    <col min="9221" max="9221" width="18.25" style="2" customWidth="1"/>
    <col min="9222" max="9222" width="20" style="2" customWidth="1"/>
    <col min="9223" max="9223" width="11.75" style="2" customWidth="1"/>
    <col min="9224" max="9224" width="20" style="2" customWidth="1"/>
    <col min="9225" max="9472" width="9" style="2"/>
    <col min="9473" max="9473" width="12.625" style="2" customWidth="1"/>
    <col min="9474" max="9474" width="3.5" style="2" customWidth="1"/>
    <col min="9475" max="9475" width="12.625" style="2" customWidth="1"/>
    <col min="9476" max="9476" width="15.5" style="2" customWidth="1"/>
    <col min="9477" max="9477" width="18.25" style="2" customWidth="1"/>
    <col min="9478" max="9478" width="20" style="2" customWidth="1"/>
    <col min="9479" max="9479" width="11.75" style="2" customWidth="1"/>
    <col min="9480" max="9480" width="20" style="2" customWidth="1"/>
    <col min="9481" max="9728" width="9" style="2"/>
    <col min="9729" max="9729" width="12.625" style="2" customWidth="1"/>
    <col min="9730" max="9730" width="3.5" style="2" customWidth="1"/>
    <col min="9731" max="9731" width="12.625" style="2" customWidth="1"/>
    <col min="9732" max="9732" width="15.5" style="2" customWidth="1"/>
    <col min="9733" max="9733" width="18.25" style="2" customWidth="1"/>
    <col min="9734" max="9734" width="20" style="2" customWidth="1"/>
    <col min="9735" max="9735" width="11.75" style="2" customWidth="1"/>
    <col min="9736" max="9736" width="20" style="2" customWidth="1"/>
    <col min="9737" max="9984" width="9" style="2"/>
    <col min="9985" max="9985" width="12.625" style="2" customWidth="1"/>
    <col min="9986" max="9986" width="3.5" style="2" customWidth="1"/>
    <col min="9987" max="9987" width="12.625" style="2" customWidth="1"/>
    <col min="9988" max="9988" width="15.5" style="2" customWidth="1"/>
    <col min="9989" max="9989" width="18.25" style="2" customWidth="1"/>
    <col min="9990" max="9990" width="20" style="2" customWidth="1"/>
    <col min="9991" max="9991" width="11.75" style="2" customWidth="1"/>
    <col min="9992" max="9992" width="20" style="2" customWidth="1"/>
    <col min="9993" max="10240" width="9" style="2"/>
    <col min="10241" max="10241" width="12.625" style="2" customWidth="1"/>
    <col min="10242" max="10242" width="3.5" style="2" customWidth="1"/>
    <col min="10243" max="10243" width="12.625" style="2" customWidth="1"/>
    <col min="10244" max="10244" width="15.5" style="2" customWidth="1"/>
    <col min="10245" max="10245" width="18.25" style="2" customWidth="1"/>
    <col min="10246" max="10246" width="20" style="2" customWidth="1"/>
    <col min="10247" max="10247" width="11.75" style="2" customWidth="1"/>
    <col min="10248" max="10248" width="20" style="2" customWidth="1"/>
    <col min="10249" max="10496" width="9" style="2"/>
    <col min="10497" max="10497" width="12.625" style="2" customWidth="1"/>
    <col min="10498" max="10498" width="3.5" style="2" customWidth="1"/>
    <col min="10499" max="10499" width="12.625" style="2" customWidth="1"/>
    <col min="10500" max="10500" width="15.5" style="2" customWidth="1"/>
    <col min="10501" max="10501" width="18.25" style="2" customWidth="1"/>
    <col min="10502" max="10502" width="20" style="2" customWidth="1"/>
    <col min="10503" max="10503" width="11.75" style="2" customWidth="1"/>
    <col min="10504" max="10504" width="20" style="2" customWidth="1"/>
    <col min="10505" max="10752" width="9" style="2"/>
    <col min="10753" max="10753" width="12.625" style="2" customWidth="1"/>
    <col min="10754" max="10754" width="3.5" style="2" customWidth="1"/>
    <col min="10755" max="10755" width="12.625" style="2" customWidth="1"/>
    <col min="10756" max="10756" width="15.5" style="2" customWidth="1"/>
    <col min="10757" max="10757" width="18.25" style="2" customWidth="1"/>
    <col min="10758" max="10758" width="20" style="2" customWidth="1"/>
    <col min="10759" max="10759" width="11.75" style="2" customWidth="1"/>
    <col min="10760" max="10760" width="20" style="2" customWidth="1"/>
    <col min="10761" max="11008" width="9" style="2"/>
    <col min="11009" max="11009" width="12.625" style="2" customWidth="1"/>
    <col min="11010" max="11010" width="3.5" style="2" customWidth="1"/>
    <col min="11011" max="11011" width="12.625" style="2" customWidth="1"/>
    <col min="11012" max="11012" width="15.5" style="2" customWidth="1"/>
    <col min="11013" max="11013" width="18.25" style="2" customWidth="1"/>
    <col min="11014" max="11014" width="20" style="2" customWidth="1"/>
    <col min="11015" max="11015" width="11.75" style="2" customWidth="1"/>
    <col min="11016" max="11016" width="20" style="2" customWidth="1"/>
    <col min="11017" max="11264" width="9" style="2"/>
    <col min="11265" max="11265" width="12.625" style="2" customWidth="1"/>
    <col min="11266" max="11266" width="3.5" style="2" customWidth="1"/>
    <col min="11267" max="11267" width="12.625" style="2" customWidth="1"/>
    <col min="11268" max="11268" width="15.5" style="2" customWidth="1"/>
    <col min="11269" max="11269" width="18.25" style="2" customWidth="1"/>
    <col min="11270" max="11270" width="20" style="2" customWidth="1"/>
    <col min="11271" max="11271" width="11.75" style="2" customWidth="1"/>
    <col min="11272" max="11272" width="20" style="2" customWidth="1"/>
    <col min="11273" max="11520" width="9" style="2"/>
    <col min="11521" max="11521" width="12.625" style="2" customWidth="1"/>
    <col min="11522" max="11522" width="3.5" style="2" customWidth="1"/>
    <col min="11523" max="11523" width="12.625" style="2" customWidth="1"/>
    <col min="11524" max="11524" width="15.5" style="2" customWidth="1"/>
    <col min="11525" max="11525" width="18.25" style="2" customWidth="1"/>
    <col min="11526" max="11526" width="20" style="2" customWidth="1"/>
    <col min="11527" max="11527" width="11.75" style="2" customWidth="1"/>
    <col min="11528" max="11528" width="20" style="2" customWidth="1"/>
    <col min="11529" max="11776" width="9" style="2"/>
    <col min="11777" max="11777" width="12.625" style="2" customWidth="1"/>
    <col min="11778" max="11778" width="3.5" style="2" customWidth="1"/>
    <col min="11779" max="11779" width="12.625" style="2" customWidth="1"/>
    <col min="11780" max="11780" width="15.5" style="2" customWidth="1"/>
    <col min="11781" max="11781" width="18.25" style="2" customWidth="1"/>
    <col min="11782" max="11782" width="20" style="2" customWidth="1"/>
    <col min="11783" max="11783" width="11.75" style="2" customWidth="1"/>
    <col min="11784" max="11784" width="20" style="2" customWidth="1"/>
    <col min="11785" max="12032" width="9" style="2"/>
    <col min="12033" max="12033" width="12.625" style="2" customWidth="1"/>
    <col min="12034" max="12034" width="3.5" style="2" customWidth="1"/>
    <col min="12035" max="12035" width="12.625" style="2" customWidth="1"/>
    <col min="12036" max="12036" width="15.5" style="2" customWidth="1"/>
    <col min="12037" max="12037" width="18.25" style="2" customWidth="1"/>
    <col min="12038" max="12038" width="20" style="2" customWidth="1"/>
    <col min="12039" max="12039" width="11.75" style="2" customWidth="1"/>
    <col min="12040" max="12040" width="20" style="2" customWidth="1"/>
    <col min="12041" max="12288" width="9" style="2"/>
    <col min="12289" max="12289" width="12.625" style="2" customWidth="1"/>
    <col min="12290" max="12290" width="3.5" style="2" customWidth="1"/>
    <col min="12291" max="12291" width="12.625" style="2" customWidth="1"/>
    <col min="12292" max="12292" width="15.5" style="2" customWidth="1"/>
    <col min="12293" max="12293" width="18.25" style="2" customWidth="1"/>
    <col min="12294" max="12294" width="20" style="2" customWidth="1"/>
    <col min="12295" max="12295" width="11.75" style="2" customWidth="1"/>
    <col min="12296" max="12296" width="20" style="2" customWidth="1"/>
    <col min="12297" max="12544" width="9" style="2"/>
    <col min="12545" max="12545" width="12.625" style="2" customWidth="1"/>
    <col min="12546" max="12546" width="3.5" style="2" customWidth="1"/>
    <col min="12547" max="12547" width="12.625" style="2" customWidth="1"/>
    <col min="12548" max="12548" width="15.5" style="2" customWidth="1"/>
    <col min="12549" max="12549" width="18.25" style="2" customWidth="1"/>
    <col min="12550" max="12550" width="20" style="2" customWidth="1"/>
    <col min="12551" max="12551" width="11.75" style="2" customWidth="1"/>
    <col min="12552" max="12552" width="20" style="2" customWidth="1"/>
    <col min="12553" max="12800" width="9" style="2"/>
    <col min="12801" max="12801" width="12.625" style="2" customWidth="1"/>
    <col min="12802" max="12802" width="3.5" style="2" customWidth="1"/>
    <col min="12803" max="12803" width="12.625" style="2" customWidth="1"/>
    <col min="12804" max="12804" width="15.5" style="2" customWidth="1"/>
    <col min="12805" max="12805" width="18.25" style="2" customWidth="1"/>
    <col min="12806" max="12806" width="20" style="2" customWidth="1"/>
    <col min="12807" max="12807" width="11.75" style="2" customWidth="1"/>
    <col min="12808" max="12808" width="20" style="2" customWidth="1"/>
    <col min="12809" max="13056" width="9" style="2"/>
    <col min="13057" max="13057" width="12.625" style="2" customWidth="1"/>
    <col min="13058" max="13058" width="3.5" style="2" customWidth="1"/>
    <col min="13059" max="13059" width="12.625" style="2" customWidth="1"/>
    <col min="13060" max="13060" width="15.5" style="2" customWidth="1"/>
    <col min="13061" max="13061" width="18.25" style="2" customWidth="1"/>
    <col min="13062" max="13062" width="20" style="2" customWidth="1"/>
    <col min="13063" max="13063" width="11.75" style="2" customWidth="1"/>
    <col min="13064" max="13064" width="20" style="2" customWidth="1"/>
    <col min="13065" max="13312" width="9" style="2"/>
    <col min="13313" max="13313" width="12.625" style="2" customWidth="1"/>
    <col min="13314" max="13314" width="3.5" style="2" customWidth="1"/>
    <col min="13315" max="13315" width="12.625" style="2" customWidth="1"/>
    <col min="13316" max="13316" width="15.5" style="2" customWidth="1"/>
    <col min="13317" max="13317" width="18.25" style="2" customWidth="1"/>
    <col min="13318" max="13318" width="20" style="2" customWidth="1"/>
    <col min="13319" max="13319" width="11.75" style="2" customWidth="1"/>
    <col min="13320" max="13320" width="20" style="2" customWidth="1"/>
    <col min="13321" max="13568" width="9" style="2"/>
    <col min="13569" max="13569" width="12.625" style="2" customWidth="1"/>
    <col min="13570" max="13570" width="3.5" style="2" customWidth="1"/>
    <col min="13571" max="13571" width="12.625" style="2" customWidth="1"/>
    <col min="13572" max="13572" width="15.5" style="2" customWidth="1"/>
    <col min="13573" max="13573" width="18.25" style="2" customWidth="1"/>
    <col min="13574" max="13574" width="20" style="2" customWidth="1"/>
    <col min="13575" max="13575" width="11.75" style="2" customWidth="1"/>
    <col min="13576" max="13576" width="20" style="2" customWidth="1"/>
    <col min="13577" max="13824" width="9" style="2"/>
    <col min="13825" max="13825" width="12.625" style="2" customWidth="1"/>
    <col min="13826" max="13826" width="3.5" style="2" customWidth="1"/>
    <col min="13827" max="13827" width="12.625" style="2" customWidth="1"/>
    <col min="13828" max="13828" width="15.5" style="2" customWidth="1"/>
    <col min="13829" max="13829" width="18.25" style="2" customWidth="1"/>
    <col min="13830" max="13830" width="20" style="2" customWidth="1"/>
    <col min="13831" max="13831" width="11.75" style="2" customWidth="1"/>
    <col min="13832" max="13832" width="20" style="2" customWidth="1"/>
    <col min="13833" max="14080" width="9" style="2"/>
    <col min="14081" max="14081" width="12.625" style="2" customWidth="1"/>
    <col min="14082" max="14082" width="3.5" style="2" customWidth="1"/>
    <col min="14083" max="14083" width="12.625" style="2" customWidth="1"/>
    <col min="14084" max="14084" width="15.5" style="2" customWidth="1"/>
    <col min="14085" max="14085" width="18.25" style="2" customWidth="1"/>
    <col min="14086" max="14086" width="20" style="2" customWidth="1"/>
    <col min="14087" max="14087" width="11.75" style="2" customWidth="1"/>
    <col min="14088" max="14088" width="20" style="2" customWidth="1"/>
    <col min="14089" max="14336" width="9" style="2"/>
    <col min="14337" max="14337" width="12.625" style="2" customWidth="1"/>
    <col min="14338" max="14338" width="3.5" style="2" customWidth="1"/>
    <col min="14339" max="14339" width="12.625" style="2" customWidth="1"/>
    <col min="14340" max="14340" width="15.5" style="2" customWidth="1"/>
    <col min="14341" max="14341" width="18.25" style="2" customWidth="1"/>
    <col min="14342" max="14342" width="20" style="2" customWidth="1"/>
    <col min="14343" max="14343" width="11.75" style="2" customWidth="1"/>
    <col min="14344" max="14344" width="20" style="2" customWidth="1"/>
    <col min="14345" max="14592" width="9" style="2"/>
    <col min="14593" max="14593" width="12.625" style="2" customWidth="1"/>
    <col min="14594" max="14594" width="3.5" style="2" customWidth="1"/>
    <col min="14595" max="14595" width="12.625" style="2" customWidth="1"/>
    <col min="14596" max="14596" width="15.5" style="2" customWidth="1"/>
    <col min="14597" max="14597" width="18.25" style="2" customWidth="1"/>
    <col min="14598" max="14598" width="20" style="2" customWidth="1"/>
    <col min="14599" max="14599" width="11.75" style="2" customWidth="1"/>
    <col min="14600" max="14600" width="20" style="2" customWidth="1"/>
    <col min="14601" max="14848" width="9" style="2"/>
    <col min="14849" max="14849" width="12.625" style="2" customWidth="1"/>
    <col min="14850" max="14850" width="3.5" style="2" customWidth="1"/>
    <col min="14851" max="14851" width="12.625" style="2" customWidth="1"/>
    <col min="14852" max="14852" width="15.5" style="2" customWidth="1"/>
    <col min="14853" max="14853" width="18.25" style="2" customWidth="1"/>
    <col min="14854" max="14854" width="20" style="2" customWidth="1"/>
    <col min="14855" max="14855" width="11.75" style="2" customWidth="1"/>
    <col min="14856" max="14856" width="20" style="2" customWidth="1"/>
    <col min="14857" max="15104" width="9" style="2"/>
    <col min="15105" max="15105" width="12.625" style="2" customWidth="1"/>
    <col min="15106" max="15106" width="3.5" style="2" customWidth="1"/>
    <col min="15107" max="15107" width="12.625" style="2" customWidth="1"/>
    <col min="15108" max="15108" width="15.5" style="2" customWidth="1"/>
    <col min="15109" max="15109" width="18.25" style="2" customWidth="1"/>
    <col min="15110" max="15110" width="20" style="2" customWidth="1"/>
    <col min="15111" max="15111" width="11.75" style="2" customWidth="1"/>
    <col min="15112" max="15112" width="20" style="2" customWidth="1"/>
    <col min="15113" max="15360" width="9" style="2"/>
    <col min="15361" max="15361" width="12.625" style="2" customWidth="1"/>
    <col min="15362" max="15362" width="3.5" style="2" customWidth="1"/>
    <col min="15363" max="15363" width="12.625" style="2" customWidth="1"/>
    <col min="15364" max="15364" width="15.5" style="2" customWidth="1"/>
    <col min="15365" max="15365" width="18.25" style="2" customWidth="1"/>
    <col min="15366" max="15366" width="20" style="2" customWidth="1"/>
    <col min="15367" max="15367" width="11.75" style="2" customWidth="1"/>
    <col min="15368" max="15368" width="20" style="2" customWidth="1"/>
    <col min="15369" max="15616" width="9" style="2"/>
    <col min="15617" max="15617" width="12.625" style="2" customWidth="1"/>
    <col min="15618" max="15618" width="3.5" style="2" customWidth="1"/>
    <col min="15619" max="15619" width="12.625" style="2" customWidth="1"/>
    <col min="15620" max="15620" width="15.5" style="2" customWidth="1"/>
    <col min="15621" max="15621" width="18.25" style="2" customWidth="1"/>
    <col min="15622" max="15622" width="20" style="2" customWidth="1"/>
    <col min="15623" max="15623" width="11.75" style="2" customWidth="1"/>
    <col min="15624" max="15624" width="20" style="2" customWidth="1"/>
    <col min="15625" max="15872" width="9" style="2"/>
    <col min="15873" max="15873" width="12.625" style="2" customWidth="1"/>
    <col min="15874" max="15874" width="3.5" style="2" customWidth="1"/>
    <col min="15875" max="15875" width="12.625" style="2" customWidth="1"/>
    <col min="15876" max="15876" width="15.5" style="2" customWidth="1"/>
    <col min="15877" max="15877" width="18.25" style="2" customWidth="1"/>
    <col min="15878" max="15878" width="20" style="2" customWidth="1"/>
    <col min="15879" max="15879" width="11.75" style="2" customWidth="1"/>
    <col min="15880" max="15880" width="20" style="2" customWidth="1"/>
    <col min="15881" max="16128" width="9" style="2"/>
    <col min="16129" max="16129" width="12.625" style="2" customWidth="1"/>
    <col min="16130" max="16130" width="3.5" style="2" customWidth="1"/>
    <col min="16131" max="16131" width="12.625" style="2" customWidth="1"/>
    <col min="16132" max="16132" width="15.5" style="2" customWidth="1"/>
    <col min="16133" max="16133" width="18.25" style="2" customWidth="1"/>
    <col min="16134" max="16134" width="20" style="2" customWidth="1"/>
    <col min="16135" max="16135" width="11.75" style="2" customWidth="1"/>
    <col min="16136" max="16136" width="20" style="2" customWidth="1"/>
    <col min="16137" max="16384" width="9" style="2"/>
  </cols>
  <sheetData>
    <row r="1" spans="1:11" ht="18.75" x14ac:dyDescent="0.15">
      <c r="A1" s="266" t="s">
        <v>63</v>
      </c>
      <c r="B1" s="266"/>
      <c r="C1" s="266"/>
      <c r="D1" s="266"/>
      <c r="E1" s="266"/>
      <c r="F1" s="266"/>
      <c r="G1" s="266"/>
      <c r="H1" s="266"/>
      <c r="I1" s="266"/>
      <c r="J1" s="266"/>
    </row>
    <row r="2" spans="1:11" ht="12.75" customHeight="1" x14ac:dyDescent="0.15">
      <c r="A2" s="96"/>
      <c r="B2" s="96"/>
      <c r="C2" s="96"/>
      <c r="D2" s="96"/>
      <c r="E2" s="96"/>
      <c r="F2" s="96"/>
      <c r="G2" s="96"/>
      <c r="H2" s="96"/>
      <c r="I2" s="96"/>
      <c r="J2" s="96"/>
    </row>
    <row r="3" spans="1:11" ht="18.75" x14ac:dyDescent="0.15">
      <c r="A3" s="84" t="s">
        <v>53</v>
      </c>
      <c r="B3" s="96"/>
      <c r="C3" s="96"/>
      <c r="D3" s="96"/>
      <c r="E3" s="96"/>
      <c r="F3" s="96"/>
      <c r="G3" s="96"/>
      <c r="H3" s="96"/>
      <c r="I3" s="96"/>
      <c r="J3" s="286" t="s">
        <v>64</v>
      </c>
      <c r="K3" s="286"/>
    </row>
    <row r="4" spans="1:11" ht="11.25" customHeight="1" x14ac:dyDescent="0.15">
      <c r="A4" s="96"/>
      <c r="B4" s="96"/>
      <c r="C4" s="96"/>
      <c r="D4" s="96"/>
      <c r="E4" s="96"/>
      <c r="F4" s="96"/>
      <c r="G4" s="96"/>
      <c r="H4" s="96"/>
      <c r="J4" s="286"/>
      <c r="K4" s="286"/>
    </row>
    <row r="5" spans="1:11" ht="21" customHeight="1" thickBot="1" x14ac:dyDescent="0.2">
      <c r="A5" s="267" t="s">
        <v>39</v>
      </c>
      <c r="B5" s="267"/>
      <c r="C5" s="267"/>
      <c r="D5" s="101"/>
      <c r="E5" s="57"/>
      <c r="F5" s="57"/>
      <c r="G5" s="57"/>
      <c r="H5" s="57"/>
      <c r="I5" s="10"/>
      <c r="J5" s="10"/>
    </row>
    <row r="6" spans="1:11" ht="21" customHeight="1" x14ac:dyDescent="0.15">
      <c r="A6" s="268" t="s">
        <v>10</v>
      </c>
      <c r="B6" s="268"/>
      <c r="C6" s="268"/>
      <c r="D6" s="274" t="s">
        <v>24</v>
      </c>
      <c r="E6" s="275"/>
      <c r="F6" s="275"/>
      <c r="G6" s="275"/>
      <c r="H6" s="275"/>
      <c r="I6" s="275"/>
      <c r="J6" s="276"/>
      <c r="K6" s="287" t="s">
        <v>33</v>
      </c>
    </row>
    <row r="7" spans="1:11" ht="21" customHeight="1" x14ac:dyDescent="0.15">
      <c r="A7" s="268"/>
      <c r="B7" s="268"/>
      <c r="C7" s="268"/>
      <c r="D7" s="271" t="s">
        <v>41</v>
      </c>
      <c r="E7" s="272"/>
      <c r="F7" s="272"/>
      <c r="G7" s="272"/>
      <c r="H7" s="272"/>
      <c r="I7" s="273"/>
      <c r="J7" s="269" t="s">
        <v>42</v>
      </c>
      <c r="K7" s="288"/>
    </row>
    <row r="8" spans="1:11" ht="38.25" customHeight="1" x14ac:dyDescent="0.15">
      <c r="A8" s="242"/>
      <c r="B8" s="242"/>
      <c r="C8" s="242"/>
      <c r="D8" s="97" t="s">
        <v>0</v>
      </c>
      <c r="E8" s="60" t="s">
        <v>31</v>
      </c>
      <c r="F8" s="60" t="s">
        <v>29</v>
      </c>
      <c r="G8" s="60" t="s">
        <v>30</v>
      </c>
      <c r="H8" s="61" t="s">
        <v>32</v>
      </c>
      <c r="I8" s="102" t="s">
        <v>60</v>
      </c>
      <c r="J8" s="270"/>
      <c r="K8" s="289"/>
    </row>
    <row r="9" spans="1:11" ht="21" customHeight="1" x14ac:dyDescent="0.15">
      <c r="A9" s="278" t="s">
        <v>11</v>
      </c>
      <c r="B9" s="279"/>
      <c r="C9" s="107">
        <v>54000</v>
      </c>
      <c r="D9" s="14" t="s">
        <v>12</v>
      </c>
      <c r="E9" s="3">
        <v>745</v>
      </c>
      <c r="F9" s="3">
        <v>18</v>
      </c>
      <c r="G9" s="3">
        <v>39</v>
      </c>
      <c r="H9" s="3">
        <f t="shared" ref="H9:H14" si="0">ROUNDDOWN((E9+F9+G9)*0.111,0)</f>
        <v>89</v>
      </c>
      <c r="I9" s="3">
        <f>(E9+F9+G9)*0.031</f>
        <v>24.861999999999998</v>
      </c>
      <c r="J9" s="15">
        <f>(E9+F9+G9+H9+I9)*30</f>
        <v>27475.86</v>
      </c>
      <c r="K9" s="54">
        <f>C14+J9</f>
        <v>149475.85999999999</v>
      </c>
    </row>
    <row r="10" spans="1:11" ht="21" customHeight="1" x14ac:dyDescent="0.15">
      <c r="A10" s="280" t="s">
        <v>13</v>
      </c>
      <c r="B10" s="281"/>
      <c r="C10" s="108">
        <v>48000</v>
      </c>
      <c r="D10" s="14" t="s">
        <v>14</v>
      </c>
      <c r="E10" s="3">
        <v>749</v>
      </c>
      <c r="F10" s="3">
        <v>18</v>
      </c>
      <c r="G10" s="3">
        <v>39</v>
      </c>
      <c r="H10" s="3">
        <f t="shared" si="0"/>
        <v>89</v>
      </c>
      <c r="I10" s="3">
        <f t="shared" ref="I10:I14" si="1">(E10+F10+G10)*0.031</f>
        <v>24.986000000000001</v>
      </c>
      <c r="J10" s="15">
        <f t="shared" ref="J10:J14" si="2">(E10+F10+G10+H10+I10)*30</f>
        <v>27599.579999999998</v>
      </c>
      <c r="K10" s="54">
        <f>C14+J10</f>
        <v>149599.57999999999</v>
      </c>
    </row>
    <row r="11" spans="1:11" ht="21" customHeight="1" x14ac:dyDescent="0.15">
      <c r="A11" s="280" t="s">
        <v>15</v>
      </c>
      <c r="B11" s="109" t="s">
        <v>16</v>
      </c>
      <c r="C11" s="108">
        <v>12000</v>
      </c>
      <c r="D11" s="14" t="s">
        <v>17</v>
      </c>
      <c r="E11" s="3">
        <v>784</v>
      </c>
      <c r="F11" s="3">
        <v>18</v>
      </c>
      <c r="G11" s="3">
        <v>39</v>
      </c>
      <c r="H11" s="3">
        <f t="shared" si="0"/>
        <v>93</v>
      </c>
      <c r="I11" s="3">
        <f t="shared" si="1"/>
        <v>26.071000000000002</v>
      </c>
      <c r="J11" s="15">
        <f t="shared" si="2"/>
        <v>28802.13</v>
      </c>
      <c r="K11" s="54">
        <f>C14+J11</f>
        <v>150802.13</v>
      </c>
    </row>
    <row r="12" spans="1:11" ht="21" customHeight="1" x14ac:dyDescent="0.15">
      <c r="A12" s="280"/>
      <c r="B12" s="109" t="s">
        <v>18</v>
      </c>
      <c r="C12" s="108">
        <v>15000</v>
      </c>
      <c r="D12" s="14" t="s">
        <v>19</v>
      </c>
      <c r="E12" s="3">
        <v>808</v>
      </c>
      <c r="F12" s="3">
        <v>18</v>
      </c>
      <c r="G12" s="3">
        <v>39</v>
      </c>
      <c r="H12" s="3">
        <f t="shared" si="0"/>
        <v>96</v>
      </c>
      <c r="I12" s="3">
        <f t="shared" si="1"/>
        <v>26.815000000000001</v>
      </c>
      <c r="J12" s="15">
        <f t="shared" si="2"/>
        <v>29634.45</v>
      </c>
      <c r="K12" s="54">
        <f>C14+J12</f>
        <v>151634.45000000001</v>
      </c>
    </row>
    <row r="13" spans="1:11" ht="21" customHeight="1" thickBot="1" x14ac:dyDescent="0.2">
      <c r="A13" s="282" t="s">
        <v>20</v>
      </c>
      <c r="B13" s="283"/>
      <c r="C13" s="110">
        <v>8000</v>
      </c>
      <c r="D13" s="14" t="s">
        <v>21</v>
      </c>
      <c r="E13" s="3">
        <v>824</v>
      </c>
      <c r="F13" s="3">
        <v>18</v>
      </c>
      <c r="G13" s="3">
        <v>39</v>
      </c>
      <c r="H13" s="3">
        <f t="shared" si="0"/>
        <v>97</v>
      </c>
      <c r="I13" s="3">
        <f t="shared" si="1"/>
        <v>27.311</v>
      </c>
      <c r="J13" s="15">
        <f t="shared" si="2"/>
        <v>30159.33</v>
      </c>
      <c r="K13" s="54">
        <f>C14+J13</f>
        <v>152159.33000000002</v>
      </c>
    </row>
    <row r="14" spans="1:11" ht="21" customHeight="1" thickTop="1" thickBot="1" x14ac:dyDescent="0.2">
      <c r="A14" s="284" t="s">
        <v>22</v>
      </c>
      <c r="B14" s="111" t="s">
        <v>16</v>
      </c>
      <c r="C14" s="112">
        <v>122000</v>
      </c>
      <c r="D14" s="21" t="s">
        <v>23</v>
      </c>
      <c r="E14" s="3">
        <v>840</v>
      </c>
      <c r="F14" s="3">
        <v>18</v>
      </c>
      <c r="G14" s="3">
        <v>39</v>
      </c>
      <c r="H14" s="3">
        <f t="shared" si="0"/>
        <v>99</v>
      </c>
      <c r="I14" s="3">
        <f t="shared" si="1"/>
        <v>27.806999999999999</v>
      </c>
      <c r="J14" s="15">
        <f t="shared" si="2"/>
        <v>30714.21</v>
      </c>
      <c r="K14" s="55">
        <f>C14+J14</f>
        <v>152714.21</v>
      </c>
    </row>
    <row r="15" spans="1:11" ht="21" customHeight="1" x14ac:dyDescent="0.15">
      <c r="A15" s="285"/>
      <c r="B15" s="113" t="s">
        <v>18</v>
      </c>
      <c r="C15" s="114">
        <v>125000</v>
      </c>
      <c r="D15" s="4"/>
      <c r="E15" s="4"/>
      <c r="G15" s="51"/>
      <c r="H15" s="4"/>
      <c r="I15" s="103"/>
      <c r="J15" s="238" t="s">
        <v>62</v>
      </c>
      <c r="K15" s="238"/>
    </row>
    <row r="16" spans="1:11" ht="20.25" customHeight="1" x14ac:dyDescent="0.15">
      <c r="C16" s="239"/>
      <c r="D16" s="239"/>
      <c r="E16" s="239"/>
      <c r="F16" s="239"/>
      <c r="G16" s="239"/>
      <c r="H16" s="1"/>
      <c r="I16" s="238" t="s">
        <v>43</v>
      </c>
      <c r="J16" s="238"/>
    </row>
    <row r="17" spans="1:23" ht="21" customHeight="1" x14ac:dyDescent="0.15">
      <c r="A17" s="44" t="s">
        <v>48</v>
      </c>
      <c r="B17" s="42"/>
      <c r="C17" s="43"/>
      <c r="D17" s="43"/>
      <c r="E17" s="43"/>
      <c r="F17" s="43"/>
      <c r="G17" s="43"/>
      <c r="H17" s="43"/>
    </row>
    <row r="18" spans="1:23" ht="21" customHeight="1" x14ac:dyDescent="0.15">
      <c r="A18" s="44" t="s">
        <v>47</v>
      </c>
      <c r="C18" s="43"/>
      <c r="D18" s="43"/>
      <c r="E18" s="43"/>
      <c r="F18" s="43"/>
      <c r="G18" s="43"/>
      <c r="H18" s="43"/>
    </row>
    <row r="19" spans="1:23" ht="21" customHeight="1" x14ac:dyDescent="0.15">
      <c r="A19" s="115" t="s">
        <v>46</v>
      </c>
      <c r="B19" s="116"/>
      <c r="C19" s="117"/>
      <c r="D19" s="117"/>
      <c r="E19" s="117"/>
      <c r="F19" s="117"/>
      <c r="G19" s="117"/>
      <c r="H19" s="117"/>
    </row>
    <row r="20" spans="1:23" ht="11.25" customHeight="1" x14ac:dyDescent="0.15">
      <c r="C20" s="239"/>
      <c r="D20" s="239"/>
      <c r="E20" s="239"/>
      <c r="F20" s="239"/>
      <c r="G20" s="239"/>
      <c r="H20" s="239"/>
    </row>
    <row r="21" spans="1:23" ht="21" customHeight="1" thickBot="1" x14ac:dyDescent="0.2">
      <c r="A21" s="277" t="s">
        <v>40</v>
      </c>
      <c r="B21" s="277"/>
      <c r="C21" s="277"/>
      <c r="D21" s="101"/>
      <c r="E21" s="57"/>
      <c r="F21" s="57"/>
      <c r="G21" s="57"/>
      <c r="H21" s="57"/>
    </row>
    <row r="22" spans="1:23" ht="17.25" customHeight="1" x14ac:dyDescent="0.15">
      <c r="A22" s="252"/>
      <c r="B22" s="253"/>
      <c r="C22" s="256" t="s">
        <v>38</v>
      </c>
      <c r="D22" s="257"/>
      <c r="E22" s="257"/>
      <c r="F22" s="257"/>
      <c r="G22" s="257"/>
      <c r="H22" s="257"/>
      <c r="I22" s="257"/>
      <c r="J22" s="257"/>
      <c r="K22" s="257"/>
      <c r="L22" s="257"/>
      <c r="M22" s="257"/>
      <c r="N22" s="258"/>
      <c r="O22" s="45"/>
      <c r="P22" s="25"/>
      <c r="Q22" s="45"/>
    </row>
    <row r="23" spans="1:23" ht="18.75" customHeight="1" x14ac:dyDescent="0.15">
      <c r="A23" s="254"/>
      <c r="B23" s="255"/>
      <c r="C23" s="247" t="s">
        <v>24</v>
      </c>
      <c r="D23" s="248"/>
      <c r="E23" s="248"/>
      <c r="F23" s="248"/>
      <c r="G23" s="248"/>
      <c r="H23" s="248"/>
      <c r="I23" s="248"/>
      <c r="J23" s="248"/>
      <c r="K23" s="249"/>
      <c r="L23" s="259" t="s">
        <v>25</v>
      </c>
      <c r="M23" s="260"/>
      <c r="N23" s="250" t="s">
        <v>26</v>
      </c>
      <c r="O23" s="27"/>
      <c r="P23" s="45"/>
      <c r="Q23" s="94"/>
      <c r="R23" s="45"/>
    </row>
    <row r="24" spans="1:23" ht="18.75" customHeight="1" x14ac:dyDescent="0.15">
      <c r="A24" s="121"/>
      <c r="B24" s="106"/>
      <c r="C24" s="263" t="s">
        <v>59</v>
      </c>
      <c r="D24" s="264"/>
      <c r="E24" s="264"/>
      <c r="F24" s="264"/>
      <c r="G24" s="264"/>
      <c r="H24" s="264"/>
      <c r="I24" s="264"/>
      <c r="J24" s="264"/>
      <c r="K24" s="265"/>
      <c r="L24" s="261"/>
      <c r="M24" s="262"/>
      <c r="N24" s="251"/>
      <c r="O24" s="27"/>
      <c r="P24" s="45"/>
      <c r="Q24" s="94"/>
      <c r="R24" s="45"/>
    </row>
    <row r="25" spans="1:23" ht="30" customHeight="1" x14ac:dyDescent="0.15">
      <c r="A25" s="241" t="s">
        <v>0</v>
      </c>
      <c r="B25" s="242"/>
      <c r="C25" s="53" t="s">
        <v>49</v>
      </c>
      <c r="D25" s="53" t="s">
        <v>55</v>
      </c>
      <c r="E25" s="99" t="s">
        <v>56</v>
      </c>
      <c r="F25" s="99" t="s">
        <v>57</v>
      </c>
      <c r="G25" s="99" t="s">
        <v>58</v>
      </c>
      <c r="H25" s="100" t="s">
        <v>27</v>
      </c>
      <c r="I25" s="11" t="s">
        <v>29</v>
      </c>
      <c r="J25" s="12" t="s">
        <v>32</v>
      </c>
      <c r="K25" s="98" t="s">
        <v>60</v>
      </c>
      <c r="L25" s="104" t="s">
        <v>1</v>
      </c>
      <c r="M25" s="11" t="s">
        <v>2</v>
      </c>
      <c r="N25" s="122"/>
      <c r="O25" s="29"/>
      <c r="P25" s="94"/>
      <c r="Q25" s="30"/>
      <c r="R25" s="244"/>
      <c r="S25" s="244"/>
      <c r="T25" s="31"/>
      <c r="U25" s="32"/>
      <c r="V25" s="27"/>
      <c r="W25" s="45"/>
    </row>
    <row r="26" spans="1:23" ht="19.5" customHeight="1" x14ac:dyDescent="0.15">
      <c r="A26" s="241" t="s">
        <v>8</v>
      </c>
      <c r="B26" s="242"/>
      <c r="C26" s="33">
        <v>482</v>
      </c>
      <c r="D26" s="34">
        <v>498</v>
      </c>
      <c r="E26" s="34">
        <v>50</v>
      </c>
      <c r="F26" s="34">
        <v>100</v>
      </c>
      <c r="G26" s="34">
        <v>150</v>
      </c>
      <c r="H26" s="3">
        <v>50</v>
      </c>
      <c r="I26" s="3">
        <v>18</v>
      </c>
      <c r="J26" s="3">
        <f>(C26+H26+I26)*0.104</f>
        <v>57.199999999999996</v>
      </c>
      <c r="K26" s="118">
        <f>(C26+I26)*0.031</f>
        <v>15.5</v>
      </c>
      <c r="L26" s="119">
        <v>740</v>
      </c>
      <c r="M26" s="119">
        <v>50</v>
      </c>
      <c r="N26" s="123">
        <f>M26+C26+H26+I26+J26+L26+K26</f>
        <v>1412.7</v>
      </c>
      <c r="O26" s="32"/>
      <c r="P26" s="71"/>
      <c r="Q26" s="30"/>
      <c r="R26" s="244"/>
      <c r="S26" s="244"/>
      <c r="T26" s="30"/>
      <c r="U26" s="35"/>
      <c r="V26" s="10"/>
      <c r="W26" s="36"/>
    </row>
    <row r="27" spans="1:23" ht="19.5" customHeight="1" x14ac:dyDescent="0.15">
      <c r="A27" s="241" t="s">
        <v>9</v>
      </c>
      <c r="B27" s="242"/>
      <c r="C27" s="33">
        <v>510</v>
      </c>
      <c r="D27" s="34">
        <v>526</v>
      </c>
      <c r="E27" s="34">
        <v>50</v>
      </c>
      <c r="F27" s="34">
        <v>100</v>
      </c>
      <c r="G27" s="34">
        <v>150</v>
      </c>
      <c r="H27" s="3">
        <v>50</v>
      </c>
      <c r="I27" s="3">
        <v>18</v>
      </c>
      <c r="J27" s="3">
        <f t="shared" ref="J27:J32" si="3">(C27+I27)*0.104</f>
        <v>54.911999999999999</v>
      </c>
      <c r="K27" s="118">
        <f t="shared" ref="K27:K32" si="4">(C27+I27)*0.031</f>
        <v>16.367999999999999</v>
      </c>
      <c r="L27" s="119">
        <v>740</v>
      </c>
      <c r="M27" s="119">
        <v>50</v>
      </c>
      <c r="N27" s="123">
        <f t="shared" ref="N27:N32" si="5">M27+C27+H27+I27+J27+L27+K27</f>
        <v>1439.28</v>
      </c>
      <c r="O27" s="32"/>
      <c r="P27" s="30"/>
      <c r="Q27" s="30"/>
      <c r="R27" s="244"/>
      <c r="S27" s="244"/>
      <c r="T27" s="30"/>
      <c r="U27" s="35"/>
      <c r="V27" s="10"/>
      <c r="W27" s="36"/>
    </row>
    <row r="28" spans="1:23" ht="19.5" customHeight="1" x14ac:dyDescent="0.15">
      <c r="A28" s="241" t="s">
        <v>3</v>
      </c>
      <c r="B28" s="242"/>
      <c r="C28" s="37">
        <v>520</v>
      </c>
      <c r="D28" s="34">
        <v>537</v>
      </c>
      <c r="E28" s="34">
        <v>50</v>
      </c>
      <c r="F28" s="34">
        <v>100</v>
      </c>
      <c r="G28" s="34">
        <v>150</v>
      </c>
      <c r="H28" s="3">
        <v>50</v>
      </c>
      <c r="I28" s="3">
        <v>18</v>
      </c>
      <c r="J28" s="3">
        <f t="shared" si="3"/>
        <v>55.951999999999998</v>
      </c>
      <c r="K28" s="118">
        <f t="shared" si="4"/>
        <v>16.678000000000001</v>
      </c>
      <c r="L28" s="119">
        <v>740</v>
      </c>
      <c r="M28" s="119">
        <v>50</v>
      </c>
      <c r="N28" s="123">
        <f t="shared" si="5"/>
        <v>1450.63</v>
      </c>
      <c r="O28" s="32"/>
      <c r="P28" s="30"/>
      <c r="Q28" s="30"/>
      <c r="R28" s="244"/>
      <c r="S28" s="244"/>
      <c r="T28" s="38"/>
      <c r="U28" s="39"/>
      <c r="V28" s="36"/>
      <c r="W28" s="4"/>
    </row>
    <row r="29" spans="1:23" ht="19.5" customHeight="1" x14ac:dyDescent="0.15">
      <c r="A29" s="241" t="s">
        <v>4</v>
      </c>
      <c r="B29" s="242"/>
      <c r="C29" s="37">
        <v>539</v>
      </c>
      <c r="D29" s="34">
        <v>556</v>
      </c>
      <c r="E29" s="34">
        <v>50</v>
      </c>
      <c r="F29" s="34">
        <v>100</v>
      </c>
      <c r="G29" s="34">
        <v>150</v>
      </c>
      <c r="H29" s="3">
        <v>50</v>
      </c>
      <c r="I29" s="3">
        <v>18</v>
      </c>
      <c r="J29" s="3">
        <f t="shared" si="3"/>
        <v>57.927999999999997</v>
      </c>
      <c r="K29" s="118">
        <f t="shared" si="4"/>
        <v>17.266999999999999</v>
      </c>
      <c r="L29" s="119">
        <v>740</v>
      </c>
      <c r="M29" s="119">
        <v>50</v>
      </c>
      <c r="N29" s="123">
        <f t="shared" si="5"/>
        <v>1472.1949999999999</v>
      </c>
      <c r="O29" s="32"/>
      <c r="P29" s="30"/>
      <c r="Q29" s="30"/>
      <c r="R29" s="244"/>
      <c r="S29" s="244"/>
      <c r="T29" s="38"/>
      <c r="U29" s="39"/>
      <c r="V29" s="36"/>
      <c r="W29" s="4"/>
    </row>
    <row r="30" spans="1:23" ht="19.5" customHeight="1" x14ac:dyDescent="0.15">
      <c r="A30" s="241" t="s">
        <v>5</v>
      </c>
      <c r="B30" s="242"/>
      <c r="C30" s="37">
        <v>557</v>
      </c>
      <c r="D30" s="34">
        <v>575</v>
      </c>
      <c r="E30" s="34">
        <v>50</v>
      </c>
      <c r="F30" s="34">
        <v>100</v>
      </c>
      <c r="G30" s="34">
        <v>150</v>
      </c>
      <c r="H30" s="3">
        <v>50</v>
      </c>
      <c r="I30" s="3">
        <v>18</v>
      </c>
      <c r="J30" s="3">
        <f t="shared" si="3"/>
        <v>59.8</v>
      </c>
      <c r="K30" s="118">
        <f t="shared" si="4"/>
        <v>17.824999999999999</v>
      </c>
      <c r="L30" s="119">
        <v>740</v>
      </c>
      <c r="M30" s="119">
        <v>50</v>
      </c>
      <c r="N30" s="123">
        <f t="shared" si="5"/>
        <v>1492.625</v>
      </c>
      <c r="O30" s="32"/>
      <c r="P30" s="30"/>
      <c r="Q30" s="30"/>
      <c r="R30" s="244"/>
      <c r="S30" s="244"/>
      <c r="T30" s="38"/>
      <c r="U30" s="39"/>
      <c r="V30" s="36"/>
      <c r="W30" s="4"/>
    </row>
    <row r="31" spans="1:23" ht="19.5" customHeight="1" x14ac:dyDescent="0.15">
      <c r="A31" s="241" t="s">
        <v>6</v>
      </c>
      <c r="B31" s="242"/>
      <c r="C31" s="40">
        <v>575</v>
      </c>
      <c r="D31" s="34">
        <v>594</v>
      </c>
      <c r="E31" s="34">
        <v>50</v>
      </c>
      <c r="F31" s="34">
        <v>100</v>
      </c>
      <c r="G31" s="34">
        <v>150</v>
      </c>
      <c r="H31" s="3">
        <v>50</v>
      </c>
      <c r="I31" s="3">
        <v>18</v>
      </c>
      <c r="J31" s="3">
        <f t="shared" si="3"/>
        <v>61.671999999999997</v>
      </c>
      <c r="K31" s="118">
        <f t="shared" si="4"/>
        <v>18.382999999999999</v>
      </c>
      <c r="L31" s="119">
        <v>740</v>
      </c>
      <c r="M31" s="119">
        <v>50</v>
      </c>
      <c r="N31" s="123">
        <f t="shared" si="5"/>
        <v>1513.0550000000001</v>
      </c>
      <c r="O31" s="32"/>
      <c r="P31" s="30"/>
      <c r="Q31" s="30"/>
      <c r="R31" s="244"/>
      <c r="S31" s="244"/>
      <c r="T31" s="38"/>
      <c r="U31" s="39"/>
      <c r="V31" s="36"/>
      <c r="W31" s="4"/>
    </row>
    <row r="32" spans="1:23" ht="19.5" customHeight="1" thickBot="1" x14ac:dyDescent="0.2">
      <c r="A32" s="245" t="s">
        <v>7</v>
      </c>
      <c r="B32" s="246"/>
      <c r="C32" s="124">
        <v>595</v>
      </c>
      <c r="D32" s="125">
        <v>615</v>
      </c>
      <c r="E32" s="125">
        <v>50</v>
      </c>
      <c r="F32" s="125">
        <v>100</v>
      </c>
      <c r="G32" s="125">
        <v>150</v>
      </c>
      <c r="H32" s="126">
        <v>50</v>
      </c>
      <c r="I32" s="126">
        <v>18</v>
      </c>
      <c r="J32" s="126">
        <f t="shared" si="3"/>
        <v>63.751999999999995</v>
      </c>
      <c r="K32" s="127">
        <f t="shared" si="4"/>
        <v>19.003</v>
      </c>
      <c r="L32" s="128">
        <v>740</v>
      </c>
      <c r="M32" s="128">
        <v>50</v>
      </c>
      <c r="N32" s="129">
        <f t="shared" si="5"/>
        <v>1535.7549999999999</v>
      </c>
      <c r="O32" s="32"/>
      <c r="P32" s="30"/>
      <c r="Q32" s="30"/>
      <c r="R32" s="244"/>
      <c r="S32" s="244"/>
      <c r="T32" s="38"/>
      <c r="U32" s="39"/>
      <c r="V32" s="36"/>
      <c r="W32" s="4"/>
    </row>
    <row r="33" spans="1:18" ht="19.5" customHeight="1" x14ac:dyDescent="0.15">
      <c r="A33" s="94"/>
      <c r="B33" s="94"/>
      <c r="C33" s="46"/>
      <c r="D33" s="86"/>
      <c r="E33" s="46"/>
      <c r="F33" s="120"/>
      <c r="G33" s="91"/>
      <c r="H33" s="86"/>
      <c r="I33" s="120"/>
      <c r="J33" s="91"/>
      <c r="K33" s="91"/>
      <c r="L33" s="91" t="s">
        <v>61</v>
      </c>
      <c r="M33" s="105"/>
      <c r="N33" s="94"/>
      <c r="O33" s="38"/>
      <c r="P33" s="39"/>
      <c r="Q33" s="36"/>
      <c r="R33" s="4"/>
    </row>
    <row r="34" spans="1:18" ht="19.5" customHeight="1" x14ac:dyDescent="0.15">
      <c r="A34" s="240" t="s">
        <v>51</v>
      </c>
      <c r="B34" s="240"/>
      <c r="C34" s="240"/>
      <c r="D34" s="240"/>
      <c r="E34" s="240"/>
      <c r="F34" s="240"/>
      <c r="G34" s="240"/>
      <c r="H34" s="240"/>
      <c r="I34" s="240"/>
      <c r="J34" s="240"/>
      <c r="K34" s="30"/>
      <c r="L34" s="30"/>
      <c r="M34" s="105"/>
      <c r="N34" s="94"/>
      <c r="O34" s="38"/>
      <c r="P34" s="39"/>
      <c r="Q34" s="36"/>
      <c r="R34" s="4"/>
    </row>
    <row r="35" spans="1:18" ht="19.5" customHeight="1" x14ac:dyDescent="0.15">
      <c r="A35" s="95" t="s">
        <v>52</v>
      </c>
      <c r="B35" s="94"/>
      <c r="C35" s="46"/>
      <c r="D35" s="86"/>
      <c r="E35" s="46"/>
      <c r="F35" s="46"/>
      <c r="G35" s="91"/>
      <c r="H35" s="92"/>
      <c r="I35" s="93"/>
      <c r="J35" s="45"/>
      <c r="K35" s="91" t="s">
        <v>50</v>
      </c>
      <c r="L35" s="30"/>
      <c r="M35" s="105"/>
      <c r="N35" s="94"/>
      <c r="O35" s="38"/>
      <c r="P35" s="39"/>
      <c r="Q35" s="36"/>
      <c r="R35" s="4"/>
    </row>
    <row r="36" spans="1:18" ht="12.75" customHeight="1" x14ac:dyDescent="0.15">
      <c r="A36" s="240"/>
      <c r="B36" s="240"/>
      <c r="C36" s="240"/>
      <c r="D36" s="240"/>
      <c r="E36" s="240"/>
      <c r="F36" s="240"/>
      <c r="G36" s="240"/>
      <c r="H36" s="240"/>
      <c r="I36" s="240"/>
      <c r="J36" s="240"/>
      <c r="K36" s="30"/>
      <c r="L36" s="30"/>
      <c r="M36" s="94"/>
      <c r="N36" s="94"/>
      <c r="O36" s="38"/>
      <c r="P36" s="39"/>
      <c r="Q36" s="36"/>
      <c r="R36" s="4"/>
    </row>
    <row r="37" spans="1:18" ht="30.75" customHeight="1" x14ac:dyDescent="0.15">
      <c r="A37" s="243" t="s">
        <v>28</v>
      </c>
      <c r="B37" s="243"/>
      <c r="C37" s="243"/>
      <c r="D37" s="243"/>
      <c r="E37" s="243"/>
      <c r="F37" s="243"/>
      <c r="G37" s="243"/>
      <c r="H37" s="243"/>
      <c r="I37" s="243"/>
      <c r="J37" s="243"/>
      <c r="K37" s="58"/>
      <c r="L37" s="59"/>
      <c r="M37" s="59"/>
      <c r="N37" s="59"/>
      <c r="O37" s="59"/>
      <c r="P37" s="59"/>
      <c r="Q37" s="59"/>
      <c r="R37" s="59"/>
    </row>
    <row r="38" spans="1:18" ht="21" customHeight="1" x14ac:dyDescent="0.15"/>
    <row r="39" spans="1:18" ht="21" customHeight="1" x14ac:dyDescent="0.15"/>
    <row r="40" spans="1:18" ht="21" customHeight="1" x14ac:dyDescent="0.15"/>
    <row r="41" spans="1:18" ht="21" customHeight="1" x14ac:dyDescent="0.15"/>
    <row r="42" spans="1:18" ht="21" customHeight="1" x14ac:dyDescent="0.15"/>
    <row r="43" spans="1:18" ht="21" customHeight="1" x14ac:dyDescent="0.15"/>
  </sheetData>
  <mergeCells count="43">
    <mergeCell ref="A1:J1"/>
    <mergeCell ref="A5:C5"/>
    <mergeCell ref="A6:C8"/>
    <mergeCell ref="J7:J8"/>
    <mergeCell ref="A25:B25"/>
    <mergeCell ref="D7:I7"/>
    <mergeCell ref="D6:J6"/>
    <mergeCell ref="A21:C21"/>
    <mergeCell ref="A9:B9"/>
    <mergeCell ref="A10:B10"/>
    <mergeCell ref="A11:A12"/>
    <mergeCell ref="A13:B13"/>
    <mergeCell ref="A14:A15"/>
    <mergeCell ref="J3:K4"/>
    <mergeCell ref="K6:K8"/>
    <mergeCell ref="I16:J16"/>
    <mergeCell ref="R25:S25"/>
    <mergeCell ref="A26:B26"/>
    <mergeCell ref="R26:S26"/>
    <mergeCell ref="C23:K23"/>
    <mergeCell ref="N23:N24"/>
    <mergeCell ref="A22:B23"/>
    <mergeCell ref="C22:N22"/>
    <mergeCell ref="L23:M24"/>
    <mergeCell ref="C24:K24"/>
    <mergeCell ref="R27:S27"/>
    <mergeCell ref="A28:B28"/>
    <mergeCell ref="R28:S28"/>
    <mergeCell ref="A29:B29"/>
    <mergeCell ref="R29:S29"/>
    <mergeCell ref="A37:J37"/>
    <mergeCell ref="A30:B30"/>
    <mergeCell ref="R30:S30"/>
    <mergeCell ref="A31:B31"/>
    <mergeCell ref="R31:S31"/>
    <mergeCell ref="A32:B32"/>
    <mergeCell ref="R32:S32"/>
    <mergeCell ref="J15:K15"/>
    <mergeCell ref="C16:G16"/>
    <mergeCell ref="C20:H20"/>
    <mergeCell ref="A34:J34"/>
    <mergeCell ref="A36:J36"/>
    <mergeCell ref="A27:B27"/>
  </mergeCells>
  <phoneticPr fontId="2"/>
  <printOptions horizontalCentered="1"/>
  <pageMargins left="0.59055118110236227" right="0.59055118110236227" top="0.39370078740157483" bottom="0.19685039370078741" header="0.51181102362204722" footer="0.51181102362204722"/>
  <pageSetup paperSize="9" scale="79" orientation="landscape" horizontalDpi="300" verticalDpi="300" r:id="rId1"/>
  <headerFooter alignWithMargins="0">
    <oddHeader>&amp;R&amp;"ＭＳ Ｐゴシック,太字"（別紙1）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workbookViewId="0">
      <selection sqref="A1:J1"/>
    </sheetView>
  </sheetViews>
  <sheetFormatPr defaultRowHeight="13.5" x14ac:dyDescent="0.15"/>
  <cols>
    <col min="1" max="1" width="12.625" style="2" customWidth="1"/>
    <col min="2" max="2" width="3.5" style="2" customWidth="1"/>
    <col min="3" max="9" width="13.625" style="2" customWidth="1"/>
    <col min="10" max="10" width="15.625" style="2" customWidth="1"/>
    <col min="11" max="256" width="9" style="2"/>
    <col min="257" max="257" width="12.625" style="2" customWidth="1"/>
    <col min="258" max="258" width="3.5" style="2" customWidth="1"/>
    <col min="259" max="259" width="12.625" style="2" customWidth="1"/>
    <col min="260" max="260" width="15.5" style="2" customWidth="1"/>
    <col min="261" max="261" width="18.25" style="2" customWidth="1"/>
    <col min="262" max="262" width="20" style="2" customWidth="1"/>
    <col min="263" max="263" width="11.75" style="2" customWidth="1"/>
    <col min="264" max="264" width="20" style="2" customWidth="1"/>
    <col min="265" max="512" width="9" style="2"/>
    <col min="513" max="513" width="12.625" style="2" customWidth="1"/>
    <col min="514" max="514" width="3.5" style="2" customWidth="1"/>
    <col min="515" max="515" width="12.625" style="2" customWidth="1"/>
    <col min="516" max="516" width="15.5" style="2" customWidth="1"/>
    <col min="517" max="517" width="18.25" style="2" customWidth="1"/>
    <col min="518" max="518" width="20" style="2" customWidth="1"/>
    <col min="519" max="519" width="11.75" style="2" customWidth="1"/>
    <col min="520" max="520" width="20" style="2" customWidth="1"/>
    <col min="521" max="768" width="9" style="2"/>
    <col min="769" max="769" width="12.625" style="2" customWidth="1"/>
    <col min="770" max="770" width="3.5" style="2" customWidth="1"/>
    <col min="771" max="771" width="12.625" style="2" customWidth="1"/>
    <col min="772" max="772" width="15.5" style="2" customWidth="1"/>
    <col min="773" max="773" width="18.25" style="2" customWidth="1"/>
    <col min="774" max="774" width="20" style="2" customWidth="1"/>
    <col min="775" max="775" width="11.75" style="2" customWidth="1"/>
    <col min="776" max="776" width="20" style="2" customWidth="1"/>
    <col min="777" max="1024" width="9" style="2"/>
    <col min="1025" max="1025" width="12.625" style="2" customWidth="1"/>
    <col min="1026" max="1026" width="3.5" style="2" customWidth="1"/>
    <col min="1027" max="1027" width="12.625" style="2" customWidth="1"/>
    <col min="1028" max="1028" width="15.5" style="2" customWidth="1"/>
    <col min="1029" max="1029" width="18.25" style="2" customWidth="1"/>
    <col min="1030" max="1030" width="20" style="2" customWidth="1"/>
    <col min="1031" max="1031" width="11.75" style="2" customWidth="1"/>
    <col min="1032" max="1032" width="20" style="2" customWidth="1"/>
    <col min="1033" max="1280" width="9" style="2"/>
    <col min="1281" max="1281" width="12.625" style="2" customWidth="1"/>
    <col min="1282" max="1282" width="3.5" style="2" customWidth="1"/>
    <col min="1283" max="1283" width="12.625" style="2" customWidth="1"/>
    <col min="1284" max="1284" width="15.5" style="2" customWidth="1"/>
    <col min="1285" max="1285" width="18.25" style="2" customWidth="1"/>
    <col min="1286" max="1286" width="20" style="2" customWidth="1"/>
    <col min="1287" max="1287" width="11.75" style="2" customWidth="1"/>
    <col min="1288" max="1288" width="20" style="2" customWidth="1"/>
    <col min="1289" max="1536" width="9" style="2"/>
    <col min="1537" max="1537" width="12.625" style="2" customWidth="1"/>
    <col min="1538" max="1538" width="3.5" style="2" customWidth="1"/>
    <col min="1539" max="1539" width="12.625" style="2" customWidth="1"/>
    <col min="1540" max="1540" width="15.5" style="2" customWidth="1"/>
    <col min="1541" max="1541" width="18.25" style="2" customWidth="1"/>
    <col min="1542" max="1542" width="20" style="2" customWidth="1"/>
    <col min="1543" max="1543" width="11.75" style="2" customWidth="1"/>
    <col min="1544" max="1544" width="20" style="2" customWidth="1"/>
    <col min="1545" max="1792" width="9" style="2"/>
    <col min="1793" max="1793" width="12.625" style="2" customWidth="1"/>
    <col min="1794" max="1794" width="3.5" style="2" customWidth="1"/>
    <col min="1795" max="1795" width="12.625" style="2" customWidth="1"/>
    <col min="1796" max="1796" width="15.5" style="2" customWidth="1"/>
    <col min="1797" max="1797" width="18.25" style="2" customWidth="1"/>
    <col min="1798" max="1798" width="20" style="2" customWidth="1"/>
    <col min="1799" max="1799" width="11.75" style="2" customWidth="1"/>
    <col min="1800" max="1800" width="20" style="2" customWidth="1"/>
    <col min="1801" max="2048" width="9" style="2"/>
    <col min="2049" max="2049" width="12.625" style="2" customWidth="1"/>
    <col min="2050" max="2050" width="3.5" style="2" customWidth="1"/>
    <col min="2051" max="2051" width="12.625" style="2" customWidth="1"/>
    <col min="2052" max="2052" width="15.5" style="2" customWidth="1"/>
    <col min="2053" max="2053" width="18.25" style="2" customWidth="1"/>
    <col min="2054" max="2054" width="20" style="2" customWidth="1"/>
    <col min="2055" max="2055" width="11.75" style="2" customWidth="1"/>
    <col min="2056" max="2056" width="20" style="2" customWidth="1"/>
    <col min="2057" max="2304" width="9" style="2"/>
    <col min="2305" max="2305" width="12.625" style="2" customWidth="1"/>
    <col min="2306" max="2306" width="3.5" style="2" customWidth="1"/>
    <col min="2307" max="2307" width="12.625" style="2" customWidth="1"/>
    <col min="2308" max="2308" width="15.5" style="2" customWidth="1"/>
    <col min="2309" max="2309" width="18.25" style="2" customWidth="1"/>
    <col min="2310" max="2310" width="20" style="2" customWidth="1"/>
    <col min="2311" max="2311" width="11.75" style="2" customWidth="1"/>
    <col min="2312" max="2312" width="20" style="2" customWidth="1"/>
    <col min="2313" max="2560" width="9" style="2"/>
    <col min="2561" max="2561" width="12.625" style="2" customWidth="1"/>
    <col min="2562" max="2562" width="3.5" style="2" customWidth="1"/>
    <col min="2563" max="2563" width="12.625" style="2" customWidth="1"/>
    <col min="2564" max="2564" width="15.5" style="2" customWidth="1"/>
    <col min="2565" max="2565" width="18.25" style="2" customWidth="1"/>
    <col min="2566" max="2566" width="20" style="2" customWidth="1"/>
    <col min="2567" max="2567" width="11.75" style="2" customWidth="1"/>
    <col min="2568" max="2568" width="20" style="2" customWidth="1"/>
    <col min="2569" max="2816" width="9" style="2"/>
    <col min="2817" max="2817" width="12.625" style="2" customWidth="1"/>
    <col min="2818" max="2818" width="3.5" style="2" customWidth="1"/>
    <col min="2819" max="2819" width="12.625" style="2" customWidth="1"/>
    <col min="2820" max="2820" width="15.5" style="2" customWidth="1"/>
    <col min="2821" max="2821" width="18.25" style="2" customWidth="1"/>
    <col min="2822" max="2822" width="20" style="2" customWidth="1"/>
    <col min="2823" max="2823" width="11.75" style="2" customWidth="1"/>
    <col min="2824" max="2824" width="20" style="2" customWidth="1"/>
    <col min="2825" max="3072" width="9" style="2"/>
    <col min="3073" max="3073" width="12.625" style="2" customWidth="1"/>
    <col min="3074" max="3074" width="3.5" style="2" customWidth="1"/>
    <col min="3075" max="3075" width="12.625" style="2" customWidth="1"/>
    <col min="3076" max="3076" width="15.5" style="2" customWidth="1"/>
    <col min="3077" max="3077" width="18.25" style="2" customWidth="1"/>
    <col min="3078" max="3078" width="20" style="2" customWidth="1"/>
    <col min="3079" max="3079" width="11.75" style="2" customWidth="1"/>
    <col min="3080" max="3080" width="20" style="2" customWidth="1"/>
    <col min="3081" max="3328" width="9" style="2"/>
    <col min="3329" max="3329" width="12.625" style="2" customWidth="1"/>
    <col min="3330" max="3330" width="3.5" style="2" customWidth="1"/>
    <col min="3331" max="3331" width="12.625" style="2" customWidth="1"/>
    <col min="3332" max="3332" width="15.5" style="2" customWidth="1"/>
    <col min="3333" max="3333" width="18.25" style="2" customWidth="1"/>
    <col min="3334" max="3334" width="20" style="2" customWidth="1"/>
    <col min="3335" max="3335" width="11.75" style="2" customWidth="1"/>
    <col min="3336" max="3336" width="20" style="2" customWidth="1"/>
    <col min="3337" max="3584" width="9" style="2"/>
    <col min="3585" max="3585" width="12.625" style="2" customWidth="1"/>
    <col min="3586" max="3586" width="3.5" style="2" customWidth="1"/>
    <col min="3587" max="3587" width="12.625" style="2" customWidth="1"/>
    <col min="3588" max="3588" width="15.5" style="2" customWidth="1"/>
    <col min="3589" max="3589" width="18.25" style="2" customWidth="1"/>
    <col min="3590" max="3590" width="20" style="2" customWidth="1"/>
    <col min="3591" max="3591" width="11.75" style="2" customWidth="1"/>
    <col min="3592" max="3592" width="20" style="2" customWidth="1"/>
    <col min="3593" max="3840" width="9" style="2"/>
    <col min="3841" max="3841" width="12.625" style="2" customWidth="1"/>
    <col min="3842" max="3842" width="3.5" style="2" customWidth="1"/>
    <col min="3843" max="3843" width="12.625" style="2" customWidth="1"/>
    <col min="3844" max="3844" width="15.5" style="2" customWidth="1"/>
    <col min="3845" max="3845" width="18.25" style="2" customWidth="1"/>
    <col min="3846" max="3846" width="20" style="2" customWidth="1"/>
    <col min="3847" max="3847" width="11.75" style="2" customWidth="1"/>
    <col min="3848" max="3848" width="20" style="2" customWidth="1"/>
    <col min="3849" max="4096" width="9" style="2"/>
    <col min="4097" max="4097" width="12.625" style="2" customWidth="1"/>
    <col min="4098" max="4098" width="3.5" style="2" customWidth="1"/>
    <col min="4099" max="4099" width="12.625" style="2" customWidth="1"/>
    <col min="4100" max="4100" width="15.5" style="2" customWidth="1"/>
    <col min="4101" max="4101" width="18.25" style="2" customWidth="1"/>
    <col min="4102" max="4102" width="20" style="2" customWidth="1"/>
    <col min="4103" max="4103" width="11.75" style="2" customWidth="1"/>
    <col min="4104" max="4104" width="20" style="2" customWidth="1"/>
    <col min="4105" max="4352" width="9" style="2"/>
    <col min="4353" max="4353" width="12.625" style="2" customWidth="1"/>
    <col min="4354" max="4354" width="3.5" style="2" customWidth="1"/>
    <col min="4355" max="4355" width="12.625" style="2" customWidth="1"/>
    <col min="4356" max="4356" width="15.5" style="2" customWidth="1"/>
    <col min="4357" max="4357" width="18.25" style="2" customWidth="1"/>
    <col min="4358" max="4358" width="20" style="2" customWidth="1"/>
    <col min="4359" max="4359" width="11.75" style="2" customWidth="1"/>
    <col min="4360" max="4360" width="20" style="2" customWidth="1"/>
    <col min="4361" max="4608" width="9" style="2"/>
    <col min="4609" max="4609" width="12.625" style="2" customWidth="1"/>
    <col min="4610" max="4610" width="3.5" style="2" customWidth="1"/>
    <col min="4611" max="4611" width="12.625" style="2" customWidth="1"/>
    <col min="4612" max="4612" width="15.5" style="2" customWidth="1"/>
    <col min="4613" max="4613" width="18.25" style="2" customWidth="1"/>
    <col min="4614" max="4614" width="20" style="2" customWidth="1"/>
    <col min="4615" max="4615" width="11.75" style="2" customWidth="1"/>
    <col min="4616" max="4616" width="20" style="2" customWidth="1"/>
    <col min="4617" max="4864" width="9" style="2"/>
    <col min="4865" max="4865" width="12.625" style="2" customWidth="1"/>
    <col min="4866" max="4866" width="3.5" style="2" customWidth="1"/>
    <col min="4867" max="4867" width="12.625" style="2" customWidth="1"/>
    <col min="4868" max="4868" width="15.5" style="2" customWidth="1"/>
    <col min="4869" max="4869" width="18.25" style="2" customWidth="1"/>
    <col min="4870" max="4870" width="20" style="2" customWidth="1"/>
    <col min="4871" max="4871" width="11.75" style="2" customWidth="1"/>
    <col min="4872" max="4872" width="20" style="2" customWidth="1"/>
    <col min="4873" max="5120" width="9" style="2"/>
    <col min="5121" max="5121" width="12.625" style="2" customWidth="1"/>
    <col min="5122" max="5122" width="3.5" style="2" customWidth="1"/>
    <col min="5123" max="5123" width="12.625" style="2" customWidth="1"/>
    <col min="5124" max="5124" width="15.5" style="2" customWidth="1"/>
    <col min="5125" max="5125" width="18.25" style="2" customWidth="1"/>
    <col min="5126" max="5126" width="20" style="2" customWidth="1"/>
    <col min="5127" max="5127" width="11.75" style="2" customWidth="1"/>
    <col min="5128" max="5128" width="20" style="2" customWidth="1"/>
    <col min="5129" max="5376" width="9" style="2"/>
    <col min="5377" max="5377" width="12.625" style="2" customWidth="1"/>
    <col min="5378" max="5378" width="3.5" style="2" customWidth="1"/>
    <col min="5379" max="5379" width="12.625" style="2" customWidth="1"/>
    <col min="5380" max="5380" width="15.5" style="2" customWidth="1"/>
    <col min="5381" max="5381" width="18.25" style="2" customWidth="1"/>
    <col min="5382" max="5382" width="20" style="2" customWidth="1"/>
    <col min="5383" max="5383" width="11.75" style="2" customWidth="1"/>
    <col min="5384" max="5384" width="20" style="2" customWidth="1"/>
    <col min="5385" max="5632" width="9" style="2"/>
    <col min="5633" max="5633" width="12.625" style="2" customWidth="1"/>
    <col min="5634" max="5634" width="3.5" style="2" customWidth="1"/>
    <col min="5635" max="5635" width="12.625" style="2" customWidth="1"/>
    <col min="5636" max="5636" width="15.5" style="2" customWidth="1"/>
    <col min="5637" max="5637" width="18.25" style="2" customWidth="1"/>
    <col min="5638" max="5638" width="20" style="2" customWidth="1"/>
    <col min="5639" max="5639" width="11.75" style="2" customWidth="1"/>
    <col min="5640" max="5640" width="20" style="2" customWidth="1"/>
    <col min="5641" max="5888" width="9" style="2"/>
    <col min="5889" max="5889" width="12.625" style="2" customWidth="1"/>
    <col min="5890" max="5890" width="3.5" style="2" customWidth="1"/>
    <col min="5891" max="5891" width="12.625" style="2" customWidth="1"/>
    <col min="5892" max="5892" width="15.5" style="2" customWidth="1"/>
    <col min="5893" max="5893" width="18.25" style="2" customWidth="1"/>
    <col min="5894" max="5894" width="20" style="2" customWidth="1"/>
    <col min="5895" max="5895" width="11.75" style="2" customWidth="1"/>
    <col min="5896" max="5896" width="20" style="2" customWidth="1"/>
    <col min="5897" max="6144" width="9" style="2"/>
    <col min="6145" max="6145" width="12.625" style="2" customWidth="1"/>
    <col min="6146" max="6146" width="3.5" style="2" customWidth="1"/>
    <col min="6147" max="6147" width="12.625" style="2" customWidth="1"/>
    <col min="6148" max="6148" width="15.5" style="2" customWidth="1"/>
    <col min="6149" max="6149" width="18.25" style="2" customWidth="1"/>
    <col min="6150" max="6150" width="20" style="2" customWidth="1"/>
    <col min="6151" max="6151" width="11.75" style="2" customWidth="1"/>
    <col min="6152" max="6152" width="20" style="2" customWidth="1"/>
    <col min="6153" max="6400" width="9" style="2"/>
    <col min="6401" max="6401" width="12.625" style="2" customWidth="1"/>
    <col min="6402" max="6402" width="3.5" style="2" customWidth="1"/>
    <col min="6403" max="6403" width="12.625" style="2" customWidth="1"/>
    <col min="6404" max="6404" width="15.5" style="2" customWidth="1"/>
    <col min="6405" max="6405" width="18.25" style="2" customWidth="1"/>
    <col min="6406" max="6406" width="20" style="2" customWidth="1"/>
    <col min="6407" max="6407" width="11.75" style="2" customWidth="1"/>
    <col min="6408" max="6408" width="20" style="2" customWidth="1"/>
    <col min="6409" max="6656" width="9" style="2"/>
    <col min="6657" max="6657" width="12.625" style="2" customWidth="1"/>
    <col min="6658" max="6658" width="3.5" style="2" customWidth="1"/>
    <col min="6659" max="6659" width="12.625" style="2" customWidth="1"/>
    <col min="6660" max="6660" width="15.5" style="2" customWidth="1"/>
    <col min="6661" max="6661" width="18.25" style="2" customWidth="1"/>
    <col min="6662" max="6662" width="20" style="2" customWidth="1"/>
    <col min="6663" max="6663" width="11.75" style="2" customWidth="1"/>
    <col min="6664" max="6664" width="20" style="2" customWidth="1"/>
    <col min="6665" max="6912" width="9" style="2"/>
    <col min="6913" max="6913" width="12.625" style="2" customWidth="1"/>
    <col min="6914" max="6914" width="3.5" style="2" customWidth="1"/>
    <col min="6915" max="6915" width="12.625" style="2" customWidth="1"/>
    <col min="6916" max="6916" width="15.5" style="2" customWidth="1"/>
    <col min="6917" max="6917" width="18.25" style="2" customWidth="1"/>
    <col min="6918" max="6918" width="20" style="2" customWidth="1"/>
    <col min="6919" max="6919" width="11.75" style="2" customWidth="1"/>
    <col min="6920" max="6920" width="20" style="2" customWidth="1"/>
    <col min="6921" max="7168" width="9" style="2"/>
    <col min="7169" max="7169" width="12.625" style="2" customWidth="1"/>
    <col min="7170" max="7170" width="3.5" style="2" customWidth="1"/>
    <col min="7171" max="7171" width="12.625" style="2" customWidth="1"/>
    <col min="7172" max="7172" width="15.5" style="2" customWidth="1"/>
    <col min="7173" max="7173" width="18.25" style="2" customWidth="1"/>
    <col min="7174" max="7174" width="20" style="2" customWidth="1"/>
    <col min="7175" max="7175" width="11.75" style="2" customWidth="1"/>
    <col min="7176" max="7176" width="20" style="2" customWidth="1"/>
    <col min="7177" max="7424" width="9" style="2"/>
    <col min="7425" max="7425" width="12.625" style="2" customWidth="1"/>
    <col min="7426" max="7426" width="3.5" style="2" customWidth="1"/>
    <col min="7427" max="7427" width="12.625" style="2" customWidth="1"/>
    <col min="7428" max="7428" width="15.5" style="2" customWidth="1"/>
    <col min="7429" max="7429" width="18.25" style="2" customWidth="1"/>
    <col min="7430" max="7430" width="20" style="2" customWidth="1"/>
    <col min="7431" max="7431" width="11.75" style="2" customWidth="1"/>
    <col min="7432" max="7432" width="20" style="2" customWidth="1"/>
    <col min="7433" max="7680" width="9" style="2"/>
    <col min="7681" max="7681" width="12.625" style="2" customWidth="1"/>
    <col min="7682" max="7682" width="3.5" style="2" customWidth="1"/>
    <col min="7683" max="7683" width="12.625" style="2" customWidth="1"/>
    <col min="7684" max="7684" width="15.5" style="2" customWidth="1"/>
    <col min="7685" max="7685" width="18.25" style="2" customWidth="1"/>
    <col min="7686" max="7686" width="20" style="2" customWidth="1"/>
    <col min="7687" max="7687" width="11.75" style="2" customWidth="1"/>
    <col min="7688" max="7688" width="20" style="2" customWidth="1"/>
    <col min="7689" max="7936" width="9" style="2"/>
    <col min="7937" max="7937" width="12.625" style="2" customWidth="1"/>
    <col min="7938" max="7938" width="3.5" style="2" customWidth="1"/>
    <col min="7939" max="7939" width="12.625" style="2" customWidth="1"/>
    <col min="7940" max="7940" width="15.5" style="2" customWidth="1"/>
    <col min="7941" max="7941" width="18.25" style="2" customWidth="1"/>
    <col min="7942" max="7942" width="20" style="2" customWidth="1"/>
    <col min="7943" max="7943" width="11.75" style="2" customWidth="1"/>
    <col min="7944" max="7944" width="20" style="2" customWidth="1"/>
    <col min="7945" max="8192" width="9" style="2"/>
    <col min="8193" max="8193" width="12.625" style="2" customWidth="1"/>
    <col min="8194" max="8194" width="3.5" style="2" customWidth="1"/>
    <col min="8195" max="8195" width="12.625" style="2" customWidth="1"/>
    <col min="8196" max="8196" width="15.5" style="2" customWidth="1"/>
    <col min="8197" max="8197" width="18.25" style="2" customWidth="1"/>
    <col min="8198" max="8198" width="20" style="2" customWidth="1"/>
    <col min="8199" max="8199" width="11.75" style="2" customWidth="1"/>
    <col min="8200" max="8200" width="20" style="2" customWidth="1"/>
    <col min="8201" max="8448" width="9" style="2"/>
    <col min="8449" max="8449" width="12.625" style="2" customWidth="1"/>
    <col min="8450" max="8450" width="3.5" style="2" customWidth="1"/>
    <col min="8451" max="8451" width="12.625" style="2" customWidth="1"/>
    <col min="8452" max="8452" width="15.5" style="2" customWidth="1"/>
    <col min="8453" max="8453" width="18.25" style="2" customWidth="1"/>
    <col min="8454" max="8454" width="20" style="2" customWidth="1"/>
    <col min="8455" max="8455" width="11.75" style="2" customWidth="1"/>
    <col min="8456" max="8456" width="20" style="2" customWidth="1"/>
    <col min="8457" max="8704" width="9" style="2"/>
    <col min="8705" max="8705" width="12.625" style="2" customWidth="1"/>
    <col min="8706" max="8706" width="3.5" style="2" customWidth="1"/>
    <col min="8707" max="8707" width="12.625" style="2" customWidth="1"/>
    <col min="8708" max="8708" width="15.5" style="2" customWidth="1"/>
    <col min="8709" max="8709" width="18.25" style="2" customWidth="1"/>
    <col min="8710" max="8710" width="20" style="2" customWidth="1"/>
    <col min="8711" max="8711" width="11.75" style="2" customWidth="1"/>
    <col min="8712" max="8712" width="20" style="2" customWidth="1"/>
    <col min="8713" max="8960" width="9" style="2"/>
    <col min="8961" max="8961" width="12.625" style="2" customWidth="1"/>
    <col min="8962" max="8962" width="3.5" style="2" customWidth="1"/>
    <col min="8963" max="8963" width="12.625" style="2" customWidth="1"/>
    <col min="8964" max="8964" width="15.5" style="2" customWidth="1"/>
    <col min="8965" max="8965" width="18.25" style="2" customWidth="1"/>
    <col min="8966" max="8966" width="20" style="2" customWidth="1"/>
    <col min="8967" max="8967" width="11.75" style="2" customWidth="1"/>
    <col min="8968" max="8968" width="20" style="2" customWidth="1"/>
    <col min="8969" max="9216" width="9" style="2"/>
    <col min="9217" max="9217" width="12.625" style="2" customWidth="1"/>
    <col min="9218" max="9218" width="3.5" style="2" customWidth="1"/>
    <col min="9219" max="9219" width="12.625" style="2" customWidth="1"/>
    <col min="9220" max="9220" width="15.5" style="2" customWidth="1"/>
    <col min="9221" max="9221" width="18.25" style="2" customWidth="1"/>
    <col min="9222" max="9222" width="20" style="2" customWidth="1"/>
    <col min="9223" max="9223" width="11.75" style="2" customWidth="1"/>
    <col min="9224" max="9224" width="20" style="2" customWidth="1"/>
    <col min="9225" max="9472" width="9" style="2"/>
    <col min="9473" max="9473" width="12.625" style="2" customWidth="1"/>
    <col min="9474" max="9474" width="3.5" style="2" customWidth="1"/>
    <col min="9475" max="9475" width="12.625" style="2" customWidth="1"/>
    <col min="9476" max="9476" width="15.5" style="2" customWidth="1"/>
    <col min="9477" max="9477" width="18.25" style="2" customWidth="1"/>
    <col min="9478" max="9478" width="20" style="2" customWidth="1"/>
    <col min="9479" max="9479" width="11.75" style="2" customWidth="1"/>
    <col min="9480" max="9480" width="20" style="2" customWidth="1"/>
    <col min="9481" max="9728" width="9" style="2"/>
    <col min="9729" max="9729" width="12.625" style="2" customWidth="1"/>
    <col min="9730" max="9730" width="3.5" style="2" customWidth="1"/>
    <col min="9731" max="9731" width="12.625" style="2" customWidth="1"/>
    <col min="9732" max="9732" width="15.5" style="2" customWidth="1"/>
    <col min="9733" max="9733" width="18.25" style="2" customWidth="1"/>
    <col min="9734" max="9734" width="20" style="2" customWidth="1"/>
    <col min="9735" max="9735" width="11.75" style="2" customWidth="1"/>
    <col min="9736" max="9736" width="20" style="2" customWidth="1"/>
    <col min="9737" max="9984" width="9" style="2"/>
    <col min="9985" max="9985" width="12.625" style="2" customWidth="1"/>
    <col min="9986" max="9986" width="3.5" style="2" customWidth="1"/>
    <col min="9987" max="9987" width="12.625" style="2" customWidth="1"/>
    <col min="9988" max="9988" width="15.5" style="2" customWidth="1"/>
    <col min="9989" max="9989" width="18.25" style="2" customWidth="1"/>
    <col min="9990" max="9990" width="20" style="2" customWidth="1"/>
    <col min="9991" max="9991" width="11.75" style="2" customWidth="1"/>
    <col min="9992" max="9992" width="20" style="2" customWidth="1"/>
    <col min="9993" max="10240" width="9" style="2"/>
    <col min="10241" max="10241" width="12.625" style="2" customWidth="1"/>
    <col min="10242" max="10242" width="3.5" style="2" customWidth="1"/>
    <col min="10243" max="10243" width="12.625" style="2" customWidth="1"/>
    <col min="10244" max="10244" width="15.5" style="2" customWidth="1"/>
    <col min="10245" max="10245" width="18.25" style="2" customWidth="1"/>
    <col min="10246" max="10246" width="20" style="2" customWidth="1"/>
    <col min="10247" max="10247" width="11.75" style="2" customWidth="1"/>
    <col min="10248" max="10248" width="20" style="2" customWidth="1"/>
    <col min="10249" max="10496" width="9" style="2"/>
    <col min="10497" max="10497" width="12.625" style="2" customWidth="1"/>
    <col min="10498" max="10498" width="3.5" style="2" customWidth="1"/>
    <col min="10499" max="10499" width="12.625" style="2" customWidth="1"/>
    <col min="10500" max="10500" width="15.5" style="2" customWidth="1"/>
    <col min="10501" max="10501" width="18.25" style="2" customWidth="1"/>
    <col min="10502" max="10502" width="20" style="2" customWidth="1"/>
    <col min="10503" max="10503" width="11.75" style="2" customWidth="1"/>
    <col min="10504" max="10504" width="20" style="2" customWidth="1"/>
    <col min="10505" max="10752" width="9" style="2"/>
    <col min="10753" max="10753" width="12.625" style="2" customWidth="1"/>
    <col min="10754" max="10754" width="3.5" style="2" customWidth="1"/>
    <col min="10755" max="10755" width="12.625" style="2" customWidth="1"/>
    <col min="10756" max="10756" width="15.5" style="2" customWidth="1"/>
    <col min="10757" max="10757" width="18.25" style="2" customWidth="1"/>
    <col min="10758" max="10758" width="20" style="2" customWidth="1"/>
    <col min="10759" max="10759" width="11.75" style="2" customWidth="1"/>
    <col min="10760" max="10760" width="20" style="2" customWidth="1"/>
    <col min="10761" max="11008" width="9" style="2"/>
    <col min="11009" max="11009" width="12.625" style="2" customWidth="1"/>
    <col min="11010" max="11010" width="3.5" style="2" customWidth="1"/>
    <col min="11011" max="11011" width="12.625" style="2" customWidth="1"/>
    <col min="11012" max="11012" width="15.5" style="2" customWidth="1"/>
    <col min="11013" max="11013" width="18.25" style="2" customWidth="1"/>
    <col min="11014" max="11014" width="20" style="2" customWidth="1"/>
    <col min="11015" max="11015" width="11.75" style="2" customWidth="1"/>
    <col min="11016" max="11016" width="20" style="2" customWidth="1"/>
    <col min="11017" max="11264" width="9" style="2"/>
    <col min="11265" max="11265" width="12.625" style="2" customWidth="1"/>
    <col min="11266" max="11266" width="3.5" style="2" customWidth="1"/>
    <col min="11267" max="11267" width="12.625" style="2" customWidth="1"/>
    <col min="11268" max="11268" width="15.5" style="2" customWidth="1"/>
    <col min="11269" max="11269" width="18.25" style="2" customWidth="1"/>
    <col min="11270" max="11270" width="20" style="2" customWidth="1"/>
    <col min="11271" max="11271" width="11.75" style="2" customWidth="1"/>
    <col min="11272" max="11272" width="20" style="2" customWidth="1"/>
    <col min="11273" max="11520" width="9" style="2"/>
    <col min="11521" max="11521" width="12.625" style="2" customWidth="1"/>
    <col min="11522" max="11522" width="3.5" style="2" customWidth="1"/>
    <col min="11523" max="11523" width="12.625" style="2" customWidth="1"/>
    <col min="11524" max="11524" width="15.5" style="2" customWidth="1"/>
    <col min="11525" max="11525" width="18.25" style="2" customWidth="1"/>
    <col min="11526" max="11526" width="20" style="2" customWidth="1"/>
    <col min="11527" max="11527" width="11.75" style="2" customWidth="1"/>
    <col min="11528" max="11528" width="20" style="2" customWidth="1"/>
    <col min="11529" max="11776" width="9" style="2"/>
    <col min="11777" max="11777" width="12.625" style="2" customWidth="1"/>
    <col min="11778" max="11778" width="3.5" style="2" customWidth="1"/>
    <col min="11779" max="11779" width="12.625" style="2" customWidth="1"/>
    <col min="11780" max="11780" width="15.5" style="2" customWidth="1"/>
    <col min="11781" max="11781" width="18.25" style="2" customWidth="1"/>
    <col min="11782" max="11782" width="20" style="2" customWidth="1"/>
    <col min="11783" max="11783" width="11.75" style="2" customWidth="1"/>
    <col min="11784" max="11784" width="20" style="2" customWidth="1"/>
    <col min="11785" max="12032" width="9" style="2"/>
    <col min="12033" max="12033" width="12.625" style="2" customWidth="1"/>
    <col min="12034" max="12034" width="3.5" style="2" customWidth="1"/>
    <col min="12035" max="12035" width="12.625" style="2" customWidth="1"/>
    <col min="12036" max="12036" width="15.5" style="2" customWidth="1"/>
    <col min="12037" max="12037" width="18.25" style="2" customWidth="1"/>
    <col min="12038" max="12038" width="20" style="2" customWidth="1"/>
    <col min="12039" max="12039" width="11.75" style="2" customWidth="1"/>
    <col min="12040" max="12040" width="20" style="2" customWidth="1"/>
    <col min="12041" max="12288" width="9" style="2"/>
    <col min="12289" max="12289" width="12.625" style="2" customWidth="1"/>
    <col min="12290" max="12290" width="3.5" style="2" customWidth="1"/>
    <col min="12291" max="12291" width="12.625" style="2" customWidth="1"/>
    <col min="12292" max="12292" width="15.5" style="2" customWidth="1"/>
    <col min="12293" max="12293" width="18.25" style="2" customWidth="1"/>
    <col min="12294" max="12294" width="20" style="2" customWidth="1"/>
    <col min="12295" max="12295" width="11.75" style="2" customWidth="1"/>
    <col min="12296" max="12296" width="20" style="2" customWidth="1"/>
    <col min="12297" max="12544" width="9" style="2"/>
    <col min="12545" max="12545" width="12.625" style="2" customWidth="1"/>
    <col min="12546" max="12546" width="3.5" style="2" customWidth="1"/>
    <col min="12547" max="12547" width="12.625" style="2" customWidth="1"/>
    <col min="12548" max="12548" width="15.5" style="2" customWidth="1"/>
    <col min="12549" max="12549" width="18.25" style="2" customWidth="1"/>
    <col min="12550" max="12550" width="20" style="2" customWidth="1"/>
    <col min="12551" max="12551" width="11.75" style="2" customWidth="1"/>
    <col min="12552" max="12552" width="20" style="2" customWidth="1"/>
    <col min="12553" max="12800" width="9" style="2"/>
    <col min="12801" max="12801" width="12.625" style="2" customWidth="1"/>
    <col min="12802" max="12802" width="3.5" style="2" customWidth="1"/>
    <col min="12803" max="12803" width="12.625" style="2" customWidth="1"/>
    <col min="12804" max="12804" width="15.5" style="2" customWidth="1"/>
    <col min="12805" max="12805" width="18.25" style="2" customWidth="1"/>
    <col min="12806" max="12806" width="20" style="2" customWidth="1"/>
    <col min="12807" max="12807" width="11.75" style="2" customWidth="1"/>
    <col min="12808" max="12808" width="20" style="2" customWidth="1"/>
    <col min="12809" max="13056" width="9" style="2"/>
    <col min="13057" max="13057" width="12.625" style="2" customWidth="1"/>
    <col min="13058" max="13058" width="3.5" style="2" customWidth="1"/>
    <col min="13059" max="13059" width="12.625" style="2" customWidth="1"/>
    <col min="13060" max="13060" width="15.5" style="2" customWidth="1"/>
    <col min="13061" max="13061" width="18.25" style="2" customWidth="1"/>
    <col min="13062" max="13062" width="20" style="2" customWidth="1"/>
    <col min="13063" max="13063" width="11.75" style="2" customWidth="1"/>
    <col min="13064" max="13064" width="20" style="2" customWidth="1"/>
    <col min="13065" max="13312" width="9" style="2"/>
    <col min="13313" max="13313" width="12.625" style="2" customWidth="1"/>
    <col min="13314" max="13314" width="3.5" style="2" customWidth="1"/>
    <col min="13315" max="13315" width="12.625" style="2" customWidth="1"/>
    <col min="13316" max="13316" width="15.5" style="2" customWidth="1"/>
    <col min="13317" max="13317" width="18.25" style="2" customWidth="1"/>
    <col min="13318" max="13318" width="20" style="2" customWidth="1"/>
    <col min="13319" max="13319" width="11.75" style="2" customWidth="1"/>
    <col min="13320" max="13320" width="20" style="2" customWidth="1"/>
    <col min="13321" max="13568" width="9" style="2"/>
    <col min="13569" max="13569" width="12.625" style="2" customWidth="1"/>
    <col min="13570" max="13570" width="3.5" style="2" customWidth="1"/>
    <col min="13571" max="13571" width="12.625" style="2" customWidth="1"/>
    <col min="13572" max="13572" width="15.5" style="2" customWidth="1"/>
    <col min="13573" max="13573" width="18.25" style="2" customWidth="1"/>
    <col min="13574" max="13574" width="20" style="2" customWidth="1"/>
    <col min="13575" max="13575" width="11.75" style="2" customWidth="1"/>
    <col min="13576" max="13576" width="20" style="2" customWidth="1"/>
    <col min="13577" max="13824" width="9" style="2"/>
    <col min="13825" max="13825" width="12.625" style="2" customWidth="1"/>
    <col min="13826" max="13826" width="3.5" style="2" customWidth="1"/>
    <col min="13827" max="13827" width="12.625" style="2" customWidth="1"/>
    <col min="13828" max="13828" width="15.5" style="2" customWidth="1"/>
    <col min="13829" max="13829" width="18.25" style="2" customWidth="1"/>
    <col min="13830" max="13830" width="20" style="2" customWidth="1"/>
    <col min="13831" max="13831" width="11.75" style="2" customWidth="1"/>
    <col min="13832" max="13832" width="20" style="2" customWidth="1"/>
    <col min="13833" max="14080" width="9" style="2"/>
    <col min="14081" max="14081" width="12.625" style="2" customWidth="1"/>
    <col min="14082" max="14082" width="3.5" style="2" customWidth="1"/>
    <col min="14083" max="14083" width="12.625" style="2" customWidth="1"/>
    <col min="14084" max="14084" width="15.5" style="2" customWidth="1"/>
    <col min="14085" max="14085" width="18.25" style="2" customWidth="1"/>
    <col min="14086" max="14086" width="20" style="2" customWidth="1"/>
    <col min="14087" max="14087" width="11.75" style="2" customWidth="1"/>
    <col min="14088" max="14088" width="20" style="2" customWidth="1"/>
    <col min="14089" max="14336" width="9" style="2"/>
    <col min="14337" max="14337" width="12.625" style="2" customWidth="1"/>
    <col min="14338" max="14338" width="3.5" style="2" customWidth="1"/>
    <col min="14339" max="14339" width="12.625" style="2" customWidth="1"/>
    <col min="14340" max="14340" width="15.5" style="2" customWidth="1"/>
    <col min="14341" max="14341" width="18.25" style="2" customWidth="1"/>
    <col min="14342" max="14342" width="20" style="2" customWidth="1"/>
    <col min="14343" max="14343" width="11.75" style="2" customWidth="1"/>
    <col min="14344" max="14344" width="20" style="2" customWidth="1"/>
    <col min="14345" max="14592" width="9" style="2"/>
    <col min="14593" max="14593" width="12.625" style="2" customWidth="1"/>
    <col min="14594" max="14594" width="3.5" style="2" customWidth="1"/>
    <col min="14595" max="14595" width="12.625" style="2" customWidth="1"/>
    <col min="14596" max="14596" width="15.5" style="2" customWidth="1"/>
    <col min="14597" max="14597" width="18.25" style="2" customWidth="1"/>
    <col min="14598" max="14598" width="20" style="2" customWidth="1"/>
    <col min="14599" max="14599" width="11.75" style="2" customWidth="1"/>
    <col min="14600" max="14600" width="20" style="2" customWidth="1"/>
    <col min="14601" max="14848" width="9" style="2"/>
    <col min="14849" max="14849" width="12.625" style="2" customWidth="1"/>
    <col min="14850" max="14850" width="3.5" style="2" customWidth="1"/>
    <col min="14851" max="14851" width="12.625" style="2" customWidth="1"/>
    <col min="14852" max="14852" width="15.5" style="2" customWidth="1"/>
    <col min="14853" max="14853" width="18.25" style="2" customWidth="1"/>
    <col min="14854" max="14854" width="20" style="2" customWidth="1"/>
    <col min="14855" max="14855" width="11.75" style="2" customWidth="1"/>
    <col min="14856" max="14856" width="20" style="2" customWidth="1"/>
    <col min="14857" max="15104" width="9" style="2"/>
    <col min="15105" max="15105" width="12.625" style="2" customWidth="1"/>
    <col min="15106" max="15106" width="3.5" style="2" customWidth="1"/>
    <col min="15107" max="15107" width="12.625" style="2" customWidth="1"/>
    <col min="15108" max="15108" width="15.5" style="2" customWidth="1"/>
    <col min="15109" max="15109" width="18.25" style="2" customWidth="1"/>
    <col min="15110" max="15110" width="20" style="2" customWidth="1"/>
    <col min="15111" max="15111" width="11.75" style="2" customWidth="1"/>
    <col min="15112" max="15112" width="20" style="2" customWidth="1"/>
    <col min="15113" max="15360" width="9" style="2"/>
    <col min="15361" max="15361" width="12.625" style="2" customWidth="1"/>
    <col min="15362" max="15362" width="3.5" style="2" customWidth="1"/>
    <col min="15363" max="15363" width="12.625" style="2" customWidth="1"/>
    <col min="15364" max="15364" width="15.5" style="2" customWidth="1"/>
    <col min="15365" max="15365" width="18.25" style="2" customWidth="1"/>
    <col min="15366" max="15366" width="20" style="2" customWidth="1"/>
    <col min="15367" max="15367" width="11.75" style="2" customWidth="1"/>
    <col min="15368" max="15368" width="20" style="2" customWidth="1"/>
    <col min="15369" max="15616" width="9" style="2"/>
    <col min="15617" max="15617" width="12.625" style="2" customWidth="1"/>
    <col min="15618" max="15618" width="3.5" style="2" customWidth="1"/>
    <col min="15619" max="15619" width="12.625" style="2" customWidth="1"/>
    <col min="15620" max="15620" width="15.5" style="2" customWidth="1"/>
    <col min="15621" max="15621" width="18.25" style="2" customWidth="1"/>
    <col min="15622" max="15622" width="20" style="2" customWidth="1"/>
    <col min="15623" max="15623" width="11.75" style="2" customWidth="1"/>
    <col min="15624" max="15624" width="20" style="2" customWidth="1"/>
    <col min="15625" max="15872" width="9" style="2"/>
    <col min="15873" max="15873" width="12.625" style="2" customWidth="1"/>
    <col min="15874" max="15874" width="3.5" style="2" customWidth="1"/>
    <col min="15875" max="15875" width="12.625" style="2" customWidth="1"/>
    <col min="15876" max="15876" width="15.5" style="2" customWidth="1"/>
    <col min="15877" max="15877" width="18.25" style="2" customWidth="1"/>
    <col min="15878" max="15878" width="20" style="2" customWidth="1"/>
    <col min="15879" max="15879" width="11.75" style="2" customWidth="1"/>
    <col min="15880" max="15880" width="20" style="2" customWidth="1"/>
    <col min="15881" max="16128" width="9" style="2"/>
    <col min="16129" max="16129" width="12.625" style="2" customWidth="1"/>
    <col min="16130" max="16130" width="3.5" style="2" customWidth="1"/>
    <col min="16131" max="16131" width="12.625" style="2" customWidth="1"/>
    <col min="16132" max="16132" width="15.5" style="2" customWidth="1"/>
    <col min="16133" max="16133" width="18.25" style="2" customWidth="1"/>
    <col min="16134" max="16134" width="20" style="2" customWidth="1"/>
    <col min="16135" max="16135" width="11.75" style="2" customWidth="1"/>
    <col min="16136" max="16136" width="20" style="2" customWidth="1"/>
    <col min="16137" max="16384" width="9" style="2"/>
  </cols>
  <sheetData>
    <row r="1" spans="1:10" ht="18.75" x14ac:dyDescent="0.15">
      <c r="A1" s="266" t="s">
        <v>34</v>
      </c>
      <c r="B1" s="266"/>
      <c r="C1" s="266"/>
      <c r="D1" s="266"/>
      <c r="E1" s="266"/>
      <c r="F1" s="266"/>
      <c r="G1" s="266"/>
      <c r="H1" s="266"/>
      <c r="I1" s="266"/>
      <c r="J1" s="266"/>
    </row>
    <row r="2" spans="1:10" ht="12.75" customHeight="1" x14ac:dyDescent="0.15">
      <c r="A2" s="82"/>
      <c r="B2" s="82"/>
      <c r="C2" s="82"/>
      <c r="D2" s="82"/>
      <c r="E2" s="82"/>
      <c r="F2" s="82"/>
      <c r="G2" s="82"/>
      <c r="H2" s="82"/>
      <c r="I2" s="82"/>
      <c r="J2" s="82"/>
    </row>
    <row r="3" spans="1:10" ht="18.75" x14ac:dyDescent="0.15">
      <c r="A3" s="84" t="s">
        <v>53</v>
      </c>
      <c r="B3" s="82"/>
      <c r="C3" s="82"/>
      <c r="D3" s="82"/>
      <c r="E3" s="82"/>
      <c r="F3" s="82"/>
      <c r="G3" s="82"/>
      <c r="H3" s="82"/>
      <c r="I3" s="82"/>
      <c r="J3" s="82"/>
    </row>
    <row r="4" spans="1:10" ht="11.25" customHeight="1" x14ac:dyDescent="0.15">
      <c r="A4" s="75"/>
      <c r="B4" s="75"/>
      <c r="C4" s="75"/>
      <c r="D4" s="75"/>
      <c r="E4" s="75"/>
      <c r="F4" s="75"/>
      <c r="G4" s="75"/>
      <c r="H4" s="75"/>
      <c r="J4" s="5" t="s">
        <v>54</v>
      </c>
    </row>
    <row r="5" spans="1:10" ht="21" customHeight="1" thickBot="1" x14ac:dyDescent="0.2">
      <c r="A5" s="267" t="s">
        <v>39</v>
      </c>
      <c r="B5" s="267"/>
      <c r="C5" s="267"/>
      <c r="D5" s="62"/>
      <c r="E5" s="8"/>
      <c r="F5" s="8"/>
      <c r="G5" s="8"/>
      <c r="H5" s="8"/>
      <c r="I5" s="9"/>
      <c r="J5" s="10"/>
    </row>
    <row r="6" spans="1:10" ht="21" customHeight="1" x14ac:dyDescent="0.15">
      <c r="A6" s="299" t="s">
        <v>10</v>
      </c>
      <c r="B6" s="299"/>
      <c r="C6" s="299"/>
      <c r="D6" s="301" t="s">
        <v>24</v>
      </c>
      <c r="E6" s="302"/>
      <c r="F6" s="302"/>
      <c r="G6" s="302"/>
      <c r="H6" s="302"/>
      <c r="I6" s="303"/>
      <c r="J6" s="287" t="s">
        <v>33</v>
      </c>
    </row>
    <row r="7" spans="1:10" ht="21" customHeight="1" x14ac:dyDescent="0.15">
      <c r="A7" s="299"/>
      <c r="B7" s="299"/>
      <c r="C7" s="299"/>
      <c r="D7" s="300" t="s">
        <v>41</v>
      </c>
      <c r="E7" s="300"/>
      <c r="F7" s="300"/>
      <c r="G7" s="300"/>
      <c r="H7" s="300"/>
      <c r="I7" s="269" t="s">
        <v>42</v>
      </c>
      <c r="J7" s="288"/>
    </row>
    <row r="8" spans="1:10" ht="38.25" customHeight="1" x14ac:dyDescent="0.15">
      <c r="A8" s="300"/>
      <c r="B8" s="300"/>
      <c r="C8" s="300"/>
      <c r="D8" s="79" t="s">
        <v>0</v>
      </c>
      <c r="E8" s="60" t="s">
        <v>31</v>
      </c>
      <c r="F8" s="60" t="s">
        <v>29</v>
      </c>
      <c r="G8" s="60" t="s">
        <v>30</v>
      </c>
      <c r="H8" s="61" t="s">
        <v>32</v>
      </c>
      <c r="I8" s="270"/>
      <c r="J8" s="289"/>
    </row>
    <row r="9" spans="1:10" ht="21" customHeight="1" x14ac:dyDescent="0.15">
      <c r="A9" s="304" t="s">
        <v>11</v>
      </c>
      <c r="B9" s="305"/>
      <c r="C9" s="13">
        <v>54000</v>
      </c>
      <c r="D9" s="14" t="s">
        <v>12</v>
      </c>
      <c r="E9" s="3">
        <v>745</v>
      </c>
      <c r="F9" s="3">
        <v>18</v>
      </c>
      <c r="G9" s="3">
        <v>39</v>
      </c>
      <c r="H9" s="3">
        <f t="shared" ref="H9:H14" si="0">ROUNDDOWN((E9+F9+G9)*0.111,0)</f>
        <v>89</v>
      </c>
      <c r="I9" s="15">
        <f t="shared" ref="I9:I14" si="1">(E9+F9+G9+H9)*30</f>
        <v>26730</v>
      </c>
      <c r="J9" s="54">
        <f>C14+I9</f>
        <v>148730</v>
      </c>
    </row>
    <row r="10" spans="1:10" ht="21" customHeight="1" x14ac:dyDescent="0.15">
      <c r="A10" s="306" t="s">
        <v>13</v>
      </c>
      <c r="B10" s="307"/>
      <c r="C10" s="16">
        <v>48000</v>
      </c>
      <c r="D10" s="14" t="s">
        <v>14</v>
      </c>
      <c r="E10" s="3">
        <v>749</v>
      </c>
      <c r="F10" s="3">
        <v>18</v>
      </c>
      <c r="G10" s="3">
        <v>39</v>
      </c>
      <c r="H10" s="3">
        <f t="shared" si="0"/>
        <v>89</v>
      </c>
      <c r="I10" s="15">
        <f t="shared" si="1"/>
        <v>26850</v>
      </c>
      <c r="J10" s="54">
        <f>C14+I10</f>
        <v>148850</v>
      </c>
    </row>
    <row r="11" spans="1:10" ht="21" customHeight="1" x14ac:dyDescent="0.15">
      <c r="A11" s="306" t="s">
        <v>15</v>
      </c>
      <c r="B11" s="78" t="s">
        <v>16</v>
      </c>
      <c r="C11" s="16">
        <v>12000</v>
      </c>
      <c r="D11" s="14" t="s">
        <v>17</v>
      </c>
      <c r="E11" s="3">
        <v>784</v>
      </c>
      <c r="F11" s="3">
        <v>18</v>
      </c>
      <c r="G11" s="3">
        <v>39</v>
      </c>
      <c r="H11" s="3">
        <f t="shared" si="0"/>
        <v>93</v>
      </c>
      <c r="I11" s="15">
        <f t="shared" si="1"/>
        <v>28020</v>
      </c>
      <c r="J11" s="54">
        <f>C14+I11</f>
        <v>150020</v>
      </c>
    </row>
    <row r="12" spans="1:10" ht="21" customHeight="1" x14ac:dyDescent="0.15">
      <c r="A12" s="306"/>
      <c r="B12" s="78" t="s">
        <v>18</v>
      </c>
      <c r="C12" s="16">
        <v>15000</v>
      </c>
      <c r="D12" s="14" t="s">
        <v>19</v>
      </c>
      <c r="E12" s="3">
        <v>808</v>
      </c>
      <c r="F12" s="3">
        <v>18</v>
      </c>
      <c r="G12" s="3">
        <v>39</v>
      </c>
      <c r="H12" s="3">
        <f t="shared" si="0"/>
        <v>96</v>
      </c>
      <c r="I12" s="15">
        <f t="shared" si="1"/>
        <v>28830</v>
      </c>
      <c r="J12" s="54">
        <f>C14+I12</f>
        <v>150830</v>
      </c>
    </row>
    <row r="13" spans="1:10" ht="21" customHeight="1" thickBot="1" x14ac:dyDescent="0.2">
      <c r="A13" s="308" t="s">
        <v>20</v>
      </c>
      <c r="B13" s="309"/>
      <c r="C13" s="18">
        <v>8000</v>
      </c>
      <c r="D13" s="14" t="s">
        <v>21</v>
      </c>
      <c r="E13" s="3">
        <v>824</v>
      </c>
      <c r="F13" s="3">
        <v>18</v>
      </c>
      <c r="G13" s="3">
        <v>39</v>
      </c>
      <c r="H13" s="3">
        <f t="shared" si="0"/>
        <v>97</v>
      </c>
      <c r="I13" s="15">
        <f t="shared" si="1"/>
        <v>29340</v>
      </c>
      <c r="J13" s="54">
        <f>C14+I13</f>
        <v>151340</v>
      </c>
    </row>
    <row r="14" spans="1:10" ht="21" customHeight="1" thickTop="1" thickBot="1" x14ac:dyDescent="0.2">
      <c r="A14" s="310" t="s">
        <v>22</v>
      </c>
      <c r="B14" s="19" t="s">
        <v>16</v>
      </c>
      <c r="C14" s="20">
        <v>122000</v>
      </c>
      <c r="D14" s="21" t="s">
        <v>23</v>
      </c>
      <c r="E14" s="3">
        <v>840</v>
      </c>
      <c r="F14" s="3">
        <v>18</v>
      </c>
      <c r="G14" s="3">
        <v>39</v>
      </c>
      <c r="H14" s="3">
        <f t="shared" si="0"/>
        <v>99</v>
      </c>
      <c r="I14" s="15">
        <f t="shared" si="1"/>
        <v>29880</v>
      </c>
      <c r="J14" s="55">
        <f>C14+I14</f>
        <v>151880</v>
      </c>
    </row>
    <row r="15" spans="1:10" ht="21" customHeight="1" x14ac:dyDescent="0.15">
      <c r="A15" s="311"/>
      <c r="B15" s="22" t="s">
        <v>18</v>
      </c>
      <c r="C15" s="23">
        <v>125000</v>
      </c>
      <c r="D15" s="4"/>
      <c r="E15" s="4"/>
      <c r="G15" s="51"/>
      <c r="H15" s="4"/>
      <c r="I15" s="238" t="s">
        <v>43</v>
      </c>
      <c r="J15" s="238"/>
    </row>
    <row r="16" spans="1:10" ht="10.5" customHeight="1" x14ac:dyDescent="0.15">
      <c r="C16" s="239"/>
      <c r="D16" s="239"/>
      <c r="E16" s="239"/>
      <c r="F16" s="239"/>
      <c r="G16" s="239"/>
      <c r="H16" s="1"/>
      <c r="I16" s="1"/>
    </row>
    <row r="17" spans="1:18" ht="21" customHeight="1" x14ac:dyDescent="0.15">
      <c r="A17" s="44" t="s">
        <v>48</v>
      </c>
      <c r="B17" s="42"/>
      <c r="C17" s="43"/>
      <c r="D17" s="43"/>
      <c r="E17" s="43"/>
      <c r="F17" s="43"/>
      <c r="G17" s="43"/>
      <c r="H17" s="43"/>
    </row>
    <row r="18" spans="1:18" ht="21" customHeight="1" x14ac:dyDescent="0.15">
      <c r="A18" s="44" t="s">
        <v>47</v>
      </c>
      <c r="C18" s="43"/>
      <c r="D18" s="43"/>
      <c r="E18" s="43"/>
      <c r="F18" s="43"/>
      <c r="G18" s="43"/>
      <c r="H18" s="43"/>
    </row>
    <row r="19" spans="1:18" ht="21" customHeight="1" x14ac:dyDescent="0.15">
      <c r="A19" s="44" t="s">
        <v>46</v>
      </c>
      <c r="C19" s="43"/>
      <c r="D19" s="43"/>
      <c r="E19" s="43"/>
      <c r="F19" s="43"/>
      <c r="G19" s="43"/>
      <c r="H19" s="43"/>
    </row>
    <row r="20" spans="1:18" ht="11.25" customHeight="1" x14ac:dyDescent="0.15">
      <c r="C20" s="239"/>
      <c r="D20" s="239"/>
      <c r="E20" s="239"/>
      <c r="F20" s="239"/>
      <c r="G20" s="239"/>
      <c r="H20" s="239"/>
    </row>
    <row r="21" spans="1:18" ht="21" customHeight="1" x14ac:dyDescent="0.15">
      <c r="A21" s="291" t="s">
        <v>40</v>
      </c>
      <c r="B21" s="291"/>
      <c r="C21" s="291"/>
      <c r="D21" s="62"/>
      <c r="E21" s="57"/>
      <c r="F21" s="57"/>
      <c r="G21" s="57"/>
      <c r="H21" s="57"/>
    </row>
    <row r="22" spans="1:18" ht="17.25" customHeight="1" x14ac:dyDescent="0.15">
      <c r="A22" s="292"/>
      <c r="B22" s="293"/>
      <c r="C22" s="295" t="s">
        <v>38</v>
      </c>
      <c r="D22" s="296"/>
      <c r="E22" s="296"/>
      <c r="F22" s="296"/>
      <c r="G22" s="296"/>
      <c r="H22" s="296"/>
      <c r="I22" s="297"/>
      <c r="J22" s="24"/>
      <c r="K22" s="24"/>
      <c r="L22" s="24"/>
      <c r="M22" s="24"/>
      <c r="N22" s="24"/>
      <c r="O22" s="45"/>
      <c r="P22" s="25"/>
      <c r="Q22" s="45"/>
    </row>
    <row r="23" spans="1:18" ht="18.75" customHeight="1" x14ac:dyDescent="0.15">
      <c r="A23" s="294"/>
      <c r="B23" s="255"/>
      <c r="C23" s="263" t="s">
        <v>24</v>
      </c>
      <c r="D23" s="264"/>
      <c r="E23" s="264"/>
      <c r="F23" s="265"/>
      <c r="G23" s="242" t="s">
        <v>25</v>
      </c>
      <c r="H23" s="242"/>
      <c r="I23" s="298" t="s">
        <v>26</v>
      </c>
      <c r="J23" s="26"/>
      <c r="K23" s="290"/>
      <c r="L23" s="290"/>
      <c r="M23" s="290"/>
      <c r="N23" s="290"/>
      <c r="O23" s="27"/>
      <c r="P23" s="45"/>
      <c r="Q23" s="72"/>
      <c r="R23" s="45"/>
    </row>
    <row r="24" spans="1:18" ht="18.75" customHeight="1" x14ac:dyDescent="0.15">
      <c r="A24" s="80"/>
      <c r="B24" s="81"/>
      <c r="C24" s="76"/>
      <c r="D24" s="77"/>
      <c r="E24" s="77"/>
      <c r="F24" s="77"/>
      <c r="G24" s="73"/>
      <c r="H24" s="73"/>
      <c r="I24" s="298"/>
      <c r="J24" s="26"/>
      <c r="K24" s="74"/>
      <c r="L24" s="74"/>
      <c r="M24" s="74"/>
      <c r="N24" s="74"/>
      <c r="O24" s="27"/>
      <c r="P24" s="45"/>
      <c r="Q24" s="72"/>
      <c r="R24" s="45"/>
    </row>
    <row r="25" spans="1:18" ht="30" customHeight="1" x14ac:dyDescent="0.15">
      <c r="A25" s="242" t="s">
        <v>0</v>
      </c>
      <c r="B25" s="242"/>
      <c r="C25" s="53" t="s">
        <v>49</v>
      </c>
      <c r="D25" s="12" t="s">
        <v>27</v>
      </c>
      <c r="E25" s="11" t="s">
        <v>29</v>
      </c>
      <c r="F25" s="12" t="s">
        <v>32</v>
      </c>
      <c r="G25" s="73" t="s">
        <v>1</v>
      </c>
      <c r="H25" s="11" t="s">
        <v>2</v>
      </c>
      <c r="I25" s="298"/>
      <c r="J25" s="29"/>
      <c r="K25" s="72"/>
      <c r="L25" s="30"/>
      <c r="M25" s="244"/>
      <c r="N25" s="244"/>
      <c r="O25" s="31"/>
      <c r="P25" s="32"/>
      <c r="Q25" s="27"/>
      <c r="R25" s="45"/>
    </row>
    <row r="26" spans="1:18" ht="19.5" customHeight="1" x14ac:dyDescent="0.15">
      <c r="A26" s="242" t="s">
        <v>8</v>
      </c>
      <c r="B26" s="242"/>
      <c r="C26" s="33">
        <v>482</v>
      </c>
      <c r="D26" s="34">
        <v>50</v>
      </c>
      <c r="E26" s="3">
        <v>18</v>
      </c>
      <c r="F26" s="3">
        <f>ROUNDDOWN((C26+D26+E26)*0.104,0)</f>
        <v>57</v>
      </c>
      <c r="G26" s="34">
        <v>740</v>
      </c>
      <c r="H26" s="34">
        <v>50</v>
      </c>
      <c r="I26" s="56">
        <f>H26+C26+D26+E26+F26+G26</f>
        <v>1397</v>
      </c>
      <c r="J26" s="52"/>
      <c r="K26" s="71"/>
      <c r="L26" s="30"/>
      <c r="M26" s="244"/>
      <c r="N26" s="244"/>
      <c r="O26" s="30"/>
      <c r="P26" s="35"/>
      <c r="Q26" s="10"/>
      <c r="R26" s="36"/>
    </row>
    <row r="27" spans="1:18" ht="19.5" customHeight="1" x14ac:dyDescent="0.15">
      <c r="A27" s="242" t="s">
        <v>9</v>
      </c>
      <c r="B27" s="242"/>
      <c r="C27" s="33">
        <v>510</v>
      </c>
      <c r="D27" s="34">
        <v>50</v>
      </c>
      <c r="E27" s="3">
        <v>18</v>
      </c>
      <c r="F27" s="3">
        <f t="shared" ref="F27:F32" si="2">ROUNDDOWN((C27+D27+E27)*0.104,0)</f>
        <v>60</v>
      </c>
      <c r="G27" s="34">
        <v>740</v>
      </c>
      <c r="H27" s="34">
        <v>50</v>
      </c>
      <c r="I27" s="56">
        <f>H27+C27+D27+E27+F27+G27</f>
        <v>1428</v>
      </c>
      <c r="J27" s="52"/>
      <c r="K27" s="30"/>
      <c r="L27" s="30"/>
      <c r="M27" s="244"/>
      <c r="N27" s="244"/>
      <c r="O27" s="30"/>
      <c r="P27" s="35"/>
      <c r="Q27" s="10"/>
      <c r="R27" s="36"/>
    </row>
    <row r="28" spans="1:18" ht="19.5" customHeight="1" x14ac:dyDescent="0.15">
      <c r="A28" s="242" t="s">
        <v>3</v>
      </c>
      <c r="B28" s="242"/>
      <c r="C28" s="37">
        <v>520</v>
      </c>
      <c r="D28" s="34">
        <v>50</v>
      </c>
      <c r="E28" s="3">
        <v>18</v>
      </c>
      <c r="F28" s="3">
        <f t="shared" si="2"/>
        <v>61</v>
      </c>
      <c r="G28" s="34">
        <v>740</v>
      </c>
      <c r="H28" s="34">
        <v>50</v>
      </c>
      <c r="I28" s="56">
        <f t="shared" ref="I28:I31" si="3">H28+C28+D28+E28+F28+G28</f>
        <v>1439</v>
      </c>
      <c r="J28" s="52"/>
      <c r="K28" s="30"/>
      <c r="L28" s="30"/>
      <c r="M28" s="244"/>
      <c r="N28" s="244"/>
      <c r="O28" s="38"/>
      <c r="P28" s="39"/>
      <c r="Q28" s="36"/>
      <c r="R28" s="4"/>
    </row>
    <row r="29" spans="1:18" ht="19.5" customHeight="1" x14ac:dyDescent="0.15">
      <c r="A29" s="242" t="s">
        <v>4</v>
      </c>
      <c r="B29" s="242"/>
      <c r="C29" s="37">
        <v>539</v>
      </c>
      <c r="D29" s="34">
        <v>50</v>
      </c>
      <c r="E29" s="3">
        <v>18</v>
      </c>
      <c r="F29" s="3">
        <f t="shared" si="2"/>
        <v>63</v>
      </c>
      <c r="G29" s="34">
        <v>740</v>
      </c>
      <c r="H29" s="34">
        <v>50</v>
      </c>
      <c r="I29" s="56">
        <f t="shared" si="3"/>
        <v>1460</v>
      </c>
      <c r="J29" s="52"/>
      <c r="K29" s="30"/>
      <c r="L29" s="30"/>
      <c r="M29" s="244"/>
      <c r="N29" s="244"/>
      <c r="O29" s="38"/>
      <c r="P29" s="39"/>
      <c r="Q29" s="36"/>
      <c r="R29" s="4"/>
    </row>
    <row r="30" spans="1:18" ht="19.5" customHeight="1" x14ac:dyDescent="0.15">
      <c r="A30" s="242" t="s">
        <v>5</v>
      </c>
      <c r="B30" s="242"/>
      <c r="C30" s="37">
        <v>557</v>
      </c>
      <c r="D30" s="34">
        <v>50</v>
      </c>
      <c r="E30" s="3">
        <v>18</v>
      </c>
      <c r="F30" s="3">
        <f t="shared" si="2"/>
        <v>65</v>
      </c>
      <c r="G30" s="34">
        <v>740</v>
      </c>
      <c r="H30" s="34">
        <v>50</v>
      </c>
      <c r="I30" s="56">
        <f t="shared" si="3"/>
        <v>1480</v>
      </c>
      <c r="J30" s="52"/>
      <c r="K30" s="30"/>
      <c r="L30" s="30"/>
      <c r="M30" s="244"/>
      <c r="N30" s="244"/>
      <c r="O30" s="38"/>
      <c r="P30" s="39"/>
      <c r="Q30" s="36"/>
      <c r="R30" s="4"/>
    </row>
    <row r="31" spans="1:18" ht="19.5" customHeight="1" x14ac:dyDescent="0.15">
      <c r="A31" s="242" t="s">
        <v>6</v>
      </c>
      <c r="B31" s="242"/>
      <c r="C31" s="40">
        <v>575</v>
      </c>
      <c r="D31" s="34">
        <v>50</v>
      </c>
      <c r="E31" s="3">
        <v>18</v>
      </c>
      <c r="F31" s="3">
        <f t="shared" si="2"/>
        <v>66</v>
      </c>
      <c r="G31" s="34">
        <v>740</v>
      </c>
      <c r="H31" s="34">
        <v>50</v>
      </c>
      <c r="I31" s="56">
        <f t="shared" si="3"/>
        <v>1499</v>
      </c>
      <c r="J31" s="52"/>
      <c r="K31" s="30"/>
      <c r="L31" s="30"/>
      <c r="M31" s="244"/>
      <c r="N31" s="244"/>
      <c r="O31" s="38"/>
      <c r="P31" s="39"/>
      <c r="Q31" s="36"/>
      <c r="R31" s="4"/>
    </row>
    <row r="32" spans="1:18" ht="19.5" customHeight="1" x14ac:dyDescent="0.15">
      <c r="A32" s="242" t="s">
        <v>7</v>
      </c>
      <c r="B32" s="242"/>
      <c r="C32" s="40">
        <v>595</v>
      </c>
      <c r="D32" s="34">
        <v>50</v>
      </c>
      <c r="E32" s="3">
        <v>18</v>
      </c>
      <c r="F32" s="3">
        <f t="shared" si="2"/>
        <v>68</v>
      </c>
      <c r="G32" s="34">
        <v>740</v>
      </c>
      <c r="H32" s="34">
        <v>50</v>
      </c>
      <c r="I32" s="56">
        <f>H32+C32+D32+E32+F32+G32</f>
        <v>1521</v>
      </c>
      <c r="J32" s="52"/>
      <c r="K32" s="30"/>
      <c r="L32" s="30"/>
      <c r="M32" s="244"/>
      <c r="N32" s="244"/>
      <c r="O32" s="38"/>
      <c r="P32" s="39"/>
      <c r="Q32" s="36"/>
      <c r="R32" s="4"/>
    </row>
    <row r="33" spans="1:18" ht="19.5" customHeight="1" x14ac:dyDescent="0.15">
      <c r="A33" s="85"/>
      <c r="B33" s="85"/>
      <c r="C33" s="46"/>
      <c r="D33" s="86"/>
      <c r="E33" s="46"/>
      <c r="F33" s="87"/>
      <c r="G33" s="88" t="s">
        <v>50</v>
      </c>
      <c r="H33" s="86"/>
      <c r="I33" s="89"/>
      <c r="J33" s="32"/>
      <c r="K33" s="30"/>
      <c r="L33" s="30"/>
      <c r="M33" s="83"/>
      <c r="N33" s="83"/>
      <c r="O33" s="38"/>
      <c r="P33" s="39"/>
      <c r="Q33" s="36"/>
      <c r="R33" s="4"/>
    </row>
    <row r="34" spans="1:18" ht="19.5" customHeight="1" x14ac:dyDescent="0.15">
      <c r="A34" s="240" t="s">
        <v>51</v>
      </c>
      <c r="B34" s="240"/>
      <c r="C34" s="240"/>
      <c r="D34" s="240"/>
      <c r="E34" s="240"/>
      <c r="F34" s="240"/>
      <c r="G34" s="240"/>
      <c r="H34" s="240"/>
      <c r="I34" s="240"/>
      <c r="J34" s="240"/>
      <c r="K34" s="30"/>
      <c r="L34" s="30"/>
      <c r="M34" s="72"/>
      <c r="N34" s="72"/>
      <c r="O34" s="38"/>
      <c r="P34" s="39"/>
      <c r="Q34" s="36"/>
      <c r="R34" s="4"/>
    </row>
    <row r="35" spans="1:18" ht="19.5" customHeight="1" x14ac:dyDescent="0.15">
      <c r="A35" s="90" t="s">
        <v>52</v>
      </c>
      <c r="B35" s="85"/>
      <c r="C35" s="46"/>
      <c r="D35" s="86"/>
      <c r="E35" s="46"/>
      <c r="F35" s="46"/>
      <c r="G35" s="91"/>
      <c r="H35" s="92"/>
      <c r="I35" s="93"/>
      <c r="J35" s="45"/>
      <c r="K35" s="30"/>
      <c r="L35" s="30"/>
      <c r="M35" s="83"/>
      <c r="N35" s="83"/>
      <c r="O35" s="38"/>
      <c r="P35" s="39"/>
      <c r="Q35" s="36"/>
      <c r="R35" s="4"/>
    </row>
    <row r="36" spans="1:18" ht="12.75" customHeight="1" x14ac:dyDescent="0.15">
      <c r="A36" s="240"/>
      <c r="B36" s="240"/>
      <c r="C36" s="240"/>
      <c r="D36" s="240"/>
      <c r="E36" s="240"/>
      <c r="F36" s="240"/>
      <c r="G36" s="240"/>
      <c r="H36" s="240"/>
      <c r="I36" s="240"/>
      <c r="J36" s="240"/>
      <c r="K36" s="30"/>
      <c r="L36" s="30"/>
      <c r="M36" s="85"/>
      <c r="N36" s="85"/>
      <c r="O36" s="38"/>
      <c r="P36" s="39"/>
      <c r="Q36" s="36"/>
      <c r="R36" s="4"/>
    </row>
    <row r="37" spans="1:18" ht="30.75" customHeight="1" x14ac:dyDescent="0.15">
      <c r="A37" s="243" t="s">
        <v>28</v>
      </c>
      <c r="B37" s="243"/>
      <c r="C37" s="243"/>
      <c r="D37" s="243"/>
      <c r="E37" s="243"/>
      <c r="F37" s="243"/>
      <c r="G37" s="243"/>
      <c r="H37" s="243"/>
      <c r="I37" s="243"/>
      <c r="J37" s="243"/>
      <c r="K37" s="58"/>
      <c r="L37" s="59"/>
      <c r="M37" s="59"/>
      <c r="N37" s="59"/>
      <c r="O37" s="59"/>
      <c r="P37" s="59"/>
      <c r="Q37" s="59"/>
      <c r="R37" s="59"/>
    </row>
    <row r="38" spans="1:18" ht="21" customHeight="1" x14ac:dyDescent="0.15"/>
    <row r="39" spans="1:18" ht="21" customHeight="1" x14ac:dyDescent="0.15"/>
    <row r="40" spans="1:18" ht="21" customHeight="1" x14ac:dyDescent="0.15"/>
    <row r="41" spans="1:18" ht="21" customHeight="1" x14ac:dyDescent="0.15"/>
    <row r="42" spans="1:18" ht="21" customHeight="1" x14ac:dyDescent="0.15"/>
    <row r="43" spans="1:18" ht="21" customHeight="1" x14ac:dyDescent="0.15"/>
  </sheetData>
  <mergeCells count="42">
    <mergeCell ref="I15:J15"/>
    <mergeCell ref="A1:J1"/>
    <mergeCell ref="A5:C5"/>
    <mergeCell ref="A6:C8"/>
    <mergeCell ref="D6:I6"/>
    <mergeCell ref="J6:J8"/>
    <mergeCell ref="D7:H7"/>
    <mergeCell ref="I7:I8"/>
    <mergeCell ref="A9:B9"/>
    <mergeCell ref="A10:B10"/>
    <mergeCell ref="A11:A12"/>
    <mergeCell ref="A13:B13"/>
    <mergeCell ref="A14:A15"/>
    <mergeCell ref="C16:G16"/>
    <mergeCell ref="C20:H20"/>
    <mergeCell ref="A21:C21"/>
    <mergeCell ref="A22:B23"/>
    <mergeCell ref="C22:I22"/>
    <mergeCell ref="C23:F23"/>
    <mergeCell ref="G23:H23"/>
    <mergeCell ref="I23:I25"/>
    <mergeCell ref="K23:L23"/>
    <mergeCell ref="M23:N23"/>
    <mergeCell ref="A25:B25"/>
    <mergeCell ref="M25:N25"/>
    <mergeCell ref="A26:B26"/>
    <mergeCell ref="M26:N26"/>
    <mergeCell ref="A27:B27"/>
    <mergeCell ref="M27:N27"/>
    <mergeCell ref="A28:B28"/>
    <mergeCell ref="M28:N28"/>
    <mergeCell ref="A29:B29"/>
    <mergeCell ref="M29:N29"/>
    <mergeCell ref="A37:J37"/>
    <mergeCell ref="A30:B30"/>
    <mergeCell ref="M30:N30"/>
    <mergeCell ref="A31:B31"/>
    <mergeCell ref="M31:N31"/>
    <mergeCell ref="A32:B32"/>
    <mergeCell ref="M32:N32"/>
    <mergeCell ref="A34:J34"/>
    <mergeCell ref="A36:J36"/>
  </mergeCells>
  <phoneticPr fontId="2"/>
  <printOptions horizontalCentered="1"/>
  <pageMargins left="0.59055118110236227" right="0.59055118110236227" top="0.39370078740157483" bottom="0.19685039370078741" header="0.51181102362204722" footer="0.51181102362204722"/>
  <pageSetup paperSize="9" scale="80" orientation="landscape" horizontalDpi="300" verticalDpi="300" r:id="rId1"/>
  <headerFooter alignWithMargins="0">
    <oddHeader>&amp;R&amp;"ＭＳ Ｐゴシック,太字"（別紙1）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workbookViewId="0">
      <selection sqref="A1:J1"/>
    </sheetView>
  </sheetViews>
  <sheetFormatPr defaultRowHeight="13.5" x14ac:dyDescent="0.15"/>
  <cols>
    <col min="1" max="1" width="12.625" style="2" customWidth="1"/>
    <col min="2" max="2" width="3.5" style="2" customWidth="1"/>
    <col min="3" max="9" width="13.625" style="2" customWidth="1"/>
    <col min="10" max="10" width="15.625" style="2" customWidth="1"/>
    <col min="11" max="256" width="9" style="2"/>
    <col min="257" max="257" width="12.625" style="2" customWidth="1"/>
    <col min="258" max="258" width="3.5" style="2" customWidth="1"/>
    <col min="259" max="259" width="12.625" style="2" customWidth="1"/>
    <col min="260" max="260" width="15.5" style="2" customWidth="1"/>
    <col min="261" max="261" width="18.25" style="2" customWidth="1"/>
    <col min="262" max="262" width="20" style="2" customWidth="1"/>
    <col min="263" max="263" width="11.75" style="2" customWidth="1"/>
    <col min="264" max="264" width="20" style="2" customWidth="1"/>
    <col min="265" max="512" width="9" style="2"/>
    <col min="513" max="513" width="12.625" style="2" customWidth="1"/>
    <col min="514" max="514" width="3.5" style="2" customWidth="1"/>
    <col min="515" max="515" width="12.625" style="2" customWidth="1"/>
    <col min="516" max="516" width="15.5" style="2" customWidth="1"/>
    <col min="517" max="517" width="18.25" style="2" customWidth="1"/>
    <col min="518" max="518" width="20" style="2" customWidth="1"/>
    <col min="519" max="519" width="11.75" style="2" customWidth="1"/>
    <col min="520" max="520" width="20" style="2" customWidth="1"/>
    <col min="521" max="768" width="9" style="2"/>
    <col min="769" max="769" width="12.625" style="2" customWidth="1"/>
    <col min="770" max="770" width="3.5" style="2" customWidth="1"/>
    <col min="771" max="771" width="12.625" style="2" customWidth="1"/>
    <col min="772" max="772" width="15.5" style="2" customWidth="1"/>
    <col min="773" max="773" width="18.25" style="2" customWidth="1"/>
    <col min="774" max="774" width="20" style="2" customWidth="1"/>
    <col min="775" max="775" width="11.75" style="2" customWidth="1"/>
    <col min="776" max="776" width="20" style="2" customWidth="1"/>
    <col min="777" max="1024" width="9" style="2"/>
    <col min="1025" max="1025" width="12.625" style="2" customWidth="1"/>
    <col min="1026" max="1026" width="3.5" style="2" customWidth="1"/>
    <col min="1027" max="1027" width="12.625" style="2" customWidth="1"/>
    <col min="1028" max="1028" width="15.5" style="2" customWidth="1"/>
    <col min="1029" max="1029" width="18.25" style="2" customWidth="1"/>
    <col min="1030" max="1030" width="20" style="2" customWidth="1"/>
    <col min="1031" max="1031" width="11.75" style="2" customWidth="1"/>
    <col min="1032" max="1032" width="20" style="2" customWidth="1"/>
    <col min="1033" max="1280" width="9" style="2"/>
    <col min="1281" max="1281" width="12.625" style="2" customWidth="1"/>
    <col min="1282" max="1282" width="3.5" style="2" customWidth="1"/>
    <col min="1283" max="1283" width="12.625" style="2" customWidth="1"/>
    <col min="1284" max="1284" width="15.5" style="2" customWidth="1"/>
    <col min="1285" max="1285" width="18.25" style="2" customWidth="1"/>
    <col min="1286" max="1286" width="20" style="2" customWidth="1"/>
    <col min="1287" max="1287" width="11.75" style="2" customWidth="1"/>
    <col min="1288" max="1288" width="20" style="2" customWidth="1"/>
    <col min="1289" max="1536" width="9" style="2"/>
    <col min="1537" max="1537" width="12.625" style="2" customWidth="1"/>
    <col min="1538" max="1538" width="3.5" style="2" customWidth="1"/>
    <col min="1539" max="1539" width="12.625" style="2" customWidth="1"/>
    <col min="1540" max="1540" width="15.5" style="2" customWidth="1"/>
    <col min="1541" max="1541" width="18.25" style="2" customWidth="1"/>
    <col min="1542" max="1542" width="20" style="2" customWidth="1"/>
    <col min="1543" max="1543" width="11.75" style="2" customWidth="1"/>
    <col min="1544" max="1544" width="20" style="2" customWidth="1"/>
    <col min="1545" max="1792" width="9" style="2"/>
    <col min="1793" max="1793" width="12.625" style="2" customWidth="1"/>
    <col min="1794" max="1794" width="3.5" style="2" customWidth="1"/>
    <col min="1795" max="1795" width="12.625" style="2" customWidth="1"/>
    <col min="1796" max="1796" width="15.5" style="2" customWidth="1"/>
    <col min="1797" max="1797" width="18.25" style="2" customWidth="1"/>
    <col min="1798" max="1798" width="20" style="2" customWidth="1"/>
    <col min="1799" max="1799" width="11.75" style="2" customWidth="1"/>
    <col min="1800" max="1800" width="20" style="2" customWidth="1"/>
    <col min="1801" max="2048" width="9" style="2"/>
    <col min="2049" max="2049" width="12.625" style="2" customWidth="1"/>
    <col min="2050" max="2050" width="3.5" style="2" customWidth="1"/>
    <col min="2051" max="2051" width="12.625" style="2" customWidth="1"/>
    <col min="2052" max="2052" width="15.5" style="2" customWidth="1"/>
    <col min="2053" max="2053" width="18.25" style="2" customWidth="1"/>
    <col min="2054" max="2054" width="20" style="2" customWidth="1"/>
    <col min="2055" max="2055" width="11.75" style="2" customWidth="1"/>
    <col min="2056" max="2056" width="20" style="2" customWidth="1"/>
    <col min="2057" max="2304" width="9" style="2"/>
    <col min="2305" max="2305" width="12.625" style="2" customWidth="1"/>
    <col min="2306" max="2306" width="3.5" style="2" customWidth="1"/>
    <col min="2307" max="2307" width="12.625" style="2" customWidth="1"/>
    <col min="2308" max="2308" width="15.5" style="2" customWidth="1"/>
    <col min="2309" max="2309" width="18.25" style="2" customWidth="1"/>
    <col min="2310" max="2310" width="20" style="2" customWidth="1"/>
    <col min="2311" max="2311" width="11.75" style="2" customWidth="1"/>
    <col min="2312" max="2312" width="20" style="2" customWidth="1"/>
    <col min="2313" max="2560" width="9" style="2"/>
    <col min="2561" max="2561" width="12.625" style="2" customWidth="1"/>
    <col min="2562" max="2562" width="3.5" style="2" customWidth="1"/>
    <col min="2563" max="2563" width="12.625" style="2" customWidth="1"/>
    <col min="2564" max="2564" width="15.5" style="2" customWidth="1"/>
    <col min="2565" max="2565" width="18.25" style="2" customWidth="1"/>
    <col min="2566" max="2566" width="20" style="2" customWidth="1"/>
    <col min="2567" max="2567" width="11.75" style="2" customWidth="1"/>
    <col min="2568" max="2568" width="20" style="2" customWidth="1"/>
    <col min="2569" max="2816" width="9" style="2"/>
    <col min="2817" max="2817" width="12.625" style="2" customWidth="1"/>
    <col min="2818" max="2818" width="3.5" style="2" customWidth="1"/>
    <col min="2819" max="2819" width="12.625" style="2" customWidth="1"/>
    <col min="2820" max="2820" width="15.5" style="2" customWidth="1"/>
    <col min="2821" max="2821" width="18.25" style="2" customWidth="1"/>
    <col min="2822" max="2822" width="20" style="2" customWidth="1"/>
    <col min="2823" max="2823" width="11.75" style="2" customWidth="1"/>
    <col min="2824" max="2824" width="20" style="2" customWidth="1"/>
    <col min="2825" max="3072" width="9" style="2"/>
    <col min="3073" max="3073" width="12.625" style="2" customWidth="1"/>
    <col min="3074" max="3074" width="3.5" style="2" customWidth="1"/>
    <col min="3075" max="3075" width="12.625" style="2" customWidth="1"/>
    <col min="3076" max="3076" width="15.5" style="2" customWidth="1"/>
    <col min="3077" max="3077" width="18.25" style="2" customWidth="1"/>
    <col min="3078" max="3078" width="20" style="2" customWidth="1"/>
    <col min="3079" max="3079" width="11.75" style="2" customWidth="1"/>
    <col min="3080" max="3080" width="20" style="2" customWidth="1"/>
    <col min="3081" max="3328" width="9" style="2"/>
    <col min="3329" max="3329" width="12.625" style="2" customWidth="1"/>
    <col min="3330" max="3330" width="3.5" style="2" customWidth="1"/>
    <col min="3331" max="3331" width="12.625" style="2" customWidth="1"/>
    <col min="3332" max="3332" width="15.5" style="2" customWidth="1"/>
    <col min="3333" max="3333" width="18.25" style="2" customWidth="1"/>
    <col min="3334" max="3334" width="20" style="2" customWidth="1"/>
    <col min="3335" max="3335" width="11.75" style="2" customWidth="1"/>
    <col min="3336" max="3336" width="20" style="2" customWidth="1"/>
    <col min="3337" max="3584" width="9" style="2"/>
    <col min="3585" max="3585" width="12.625" style="2" customWidth="1"/>
    <col min="3586" max="3586" width="3.5" style="2" customWidth="1"/>
    <col min="3587" max="3587" width="12.625" style="2" customWidth="1"/>
    <col min="3588" max="3588" width="15.5" style="2" customWidth="1"/>
    <col min="3589" max="3589" width="18.25" style="2" customWidth="1"/>
    <col min="3590" max="3590" width="20" style="2" customWidth="1"/>
    <col min="3591" max="3591" width="11.75" style="2" customWidth="1"/>
    <col min="3592" max="3592" width="20" style="2" customWidth="1"/>
    <col min="3593" max="3840" width="9" style="2"/>
    <col min="3841" max="3841" width="12.625" style="2" customWidth="1"/>
    <col min="3842" max="3842" width="3.5" style="2" customWidth="1"/>
    <col min="3843" max="3843" width="12.625" style="2" customWidth="1"/>
    <col min="3844" max="3844" width="15.5" style="2" customWidth="1"/>
    <col min="3845" max="3845" width="18.25" style="2" customWidth="1"/>
    <col min="3846" max="3846" width="20" style="2" customWidth="1"/>
    <col min="3847" max="3847" width="11.75" style="2" customWidth="1"/>
    <col min="3848" max="3848" width="20" style="2" customWidth="1"/>
    <col min="3849" max="4096" width="9" style="2"/>
    <col min="4097" max="4097" width="12.625" style="2" customWidth="1"/>
    <col min="4098" max="4098" width="3.5" style="2" customWidth="1"/>
    <col min="4099" max="4099" width="12.625" style="2" customWidth="1"/>
    <col min="4100" max="4100" width="15.5" style="2" customWidth="1"/>
    <col min="4101" max="4101" width="18.25" style="2" customWidth="1"/>
    <col min="4102" max="4102" width="20" style="2" customWidth="1"/>
    <col min="4103" max="4103" width="11.75" style="2" customWidth="1"/>
    <col min="4104" max="4104" width="20" style="2" customWidth="1"/>
    <col min="4105" max="4352" width="9" style="2"/>
    <col min="4353" max="4353" width="12.625" style="2" customWidth="1"/>
    <col min="4354" max="4354" width="3.5" style="2" customWidth="1"/>
    <col min="4355" max="4355" width="12.625" style="2" customWidth="1"/>
    <col min="4356" max="4356" width="15.5" style="2" customWidth="1"/>
    <col min="4357" max="4357" width="18.25" style="2" customWidth="1"/>
    <col min="4358" max="4358" width="20" style="2" customWidth="1"/>
    <col min="4359" max="4359" width="11.75" style="2" customWidth="1"/>
    <col min="4360" max="4360" width="20" style="2" customWidth="1"/>
    <col min="4361" max="4608" width="9" style="2"/>
    <col min="4609" max="4609" width="12.625" style="2" customWidth="1"/>
    <col min="4610" max="4610" width="3.5" style="2" customWidth="1"/>
    <col min="4611" max="4611" width="12.625" style="2" customWidth="1"/>
    <col min="4612" max="4612" width="15.5" style="2" customWidth="1"/>
    <col min="4613" max="4613" width="18.25" style="2" customWidth="1"/>
    <col min="4614" max="4614" width="20" style="2" customWidth="1"/>
    <col min="4615" max="4615" width="11.75" style="2" customWidth="1"/>
    <col min="4616" max="4616" width="20" style="2" customWidth="1"/>
    <col min="4617" max="4864" width="9" style="2"/>
    <col min="4865" max="4865" width="12.625" style="2" customWidth="1"/>
    <col min="4866" max="4866" width="3.5" style="2" customWidth="1"/>
    <col min="4867" max="4867" width="12.625" style="2" customWidth="1"/>
    <col min="4868" max="4868" width="15.5" style="2" customWidth="1"/>
    <col min="4869" max="4869" width="18.25" style="2" customWidth="1"/>
    <col min="4870" max="4870" width="20" style="2" customWidth="1"/>
    <col min="4871" max="4871" width="11.75" style="2" customWidth="1"/>
    <col min="4872" max="4872" width="20" style="2" customWidth="1"/>
    <col min="4873" max="5120" width="9" style="2"/>
    <col min="5121" max="5121" width="12.625" style="2" customWidth="1"/>
    <col min="5122" max="5122" width="3.5" style="2" customWidth="1"/>
    <col min="5123" max="5123" width="12.625" style="2" customWidth="1"/>
    <col min="5124" max="5124" width="15.5" style="2" customWidth="1"/>
    <col min="5125" max="5125" width="18.25" style="2" customWidth="1"/>
    <col min="5126" max="5126" width="20" style="2" customWidth="1"/>
    <col min="5127" max="5127" width="11.75" style="2" customWidth="1"/>
    <col min="5128" max="5128" width="20" style="2" customWidth="1"/>
    <col min="5129" max="5376" width="9" style="2"/>
    <col min="5377" max="5377" width="12.625" style="2" customWidth="1"/>
    <col min="5378" max="5378" width="3.5" style="2" customWidth="1"/>
    <col min="5379" max="5379" width="12.625" style="2" customWidth="1"/>
    <col min="5380" max="5380" width="15.5" style="2" customWidth="1"/>
    <col min="5381" max="5381" width="18.25" style="2" customWidth="1"/>
    <col min="5382" max="5382" width="20" style="2" customWidth="1"/>
    <col min="5383" max="5383" width="11.75" style="2" customWidth="1"/>
    <col min="5384" max="5384" width="20" style="2" customWidth="1"/>
    <col min="5385" max="5632" width="9" style="2"/>
    <col min="5633" max="5633" width="12.625" style="2" customWidth="1"/>
    <col min="5634" max="5634" width="3.5" style="2" customWidth="1"/>
    <col min="5635" max="5635" width="12.625" style="2" customWidth="1"/>
    <col min="5636" max="5636" width="15.5" style="2" customWidth="1"/>
    <col min="5637" max="5637" width="18.25" style="2" customWidth="1"/>
    <col min="5638" max="5638" width="20" style="2" customWidth="1"/>
    <col min="5639" max="5639" width="11.75" style="2" customWidth="1"/>
    <col min="5640" max="5640" width="20" style="2" customWidth="1"/>
    <col min="5641" max="5888" width="9" style="2"/>
    <col min="5889" max="5889" width="12.625" style="2" customWidth="1"/>
    <col min="5890" max="5890" width="3.5" style="2" customWidth="1"/>
    <col min="5891" max="5891" width="12.625" style="2" customWidth="1"/>
    <col min="5892" max="5892" width="15.5" style="2" customWidth="1"/>
    <col min="5893" max="5893" width="18.25" style="2" customWidth="1"/>
    <col min="5894" max="5894" width="20" style="2" customWidth="1"/>
    <col min="5895" max="5895" width="11.75" style="2" customWidth="1"/>
    <col min="5896" max="5896" width="20" style="2" customWidth="1"/>
    <col min="5897" max="6144" width="9" style="2"/>
    <col min="6145" max="6145" width="12.625" style="2" customWidth="1"/>
    <col min="6146" max="6146" width="3.5" style="2" customWidth="1"/>
    <col min="6147" max="6147" width="12.625" style="2" customWidth="1"/>
    <col min="6148" max="6148" width="15.5" style="2" customWidth="1"/>
    <col min="6149" max="6149" width="18.25" style="2" customWidth="1"/>
    <col min="6150" max="6150" width="20" style="2" customWidth="1"/>
    <col min="6151" max="6151" width="11.75" style="2" customWidth="1"/>
    <col min="6152" max="6152" width="20" style="2" customWidth="1"/>
    <col min="6153" max="6400" width="9" style="2"/>
    <col min="6401" max="6401" width="12.625" style="2" customWidth="1"/>
    <col min="6402" max="6402" width="3.5" style="2" customWidth="1"/>
    <col min="6403" max="6403" width="12.625" style="2" customWidth="1"/>
    <col min="6404" max="6404" width="15.5" style="2" customWidth="1"/>
    <col min="6405" max="6405" width="18.25" style="2" customWidth="1"/>
    <col min="6406" max="6406" width="20" style="2" customWidth="1"/>
    <col min="6407" max="6407" width="11.75" style="2" customWidth="1"/>
    <col min="6408" max="6408" width="20" style="2" customWidth="1"/>
    <col min="6409" max="6656" width="9" style="2"/>
    <col min="6657" max="6657" width="12.625" style="2" customWidth="1"/>
    <col min="6658" max="6658" width="3.5" style="2" customWidth="1"/>
    <col min="6659" max="6659" width="12.625" style="2" customWidth="1"/>
    <col min="6660" max="6660" width="15.5" style="2" customWidth="1"/>
    <col min="6661" max="6661" width="18.25" style="2" customWidth="1"/>
    <col min="6662" max="6662" width="20" style="2" customWidth="1"/>
    <col min="6663" max="6663" width="11.75" style="2" customWidth="1"/>
    <col min="6664" max="6664" width="20" style="2" customWidth="1"/>
    <col min="6665" max="6912" width="9" style="2"/>
    <col min="6913" max="6913" width="12.625" style="2" customWidth="1"/>
    <col min="6914" max="6914" width="3.5" style="2" customWidth="1"/>
    <col min="6915" max="6915" width="12.625" style="2" customWidth="1"/>
    <col min="6916" max="6916" width="15.5" style="2" customWidth="1"/>
    <col min="6917" max="6917" width="18.25" style="2" customWidth="1"/>
    <col min="6918" max="6918" width="20" style="2" customWidth="1"/>
    <col min="6919" max="6919" width="11.75" style="2" customWidth="1"/>
    <col min="6920" max="6920" width="20" style="2" customWidth="1"/>
    <col min="6921" max="7168" width="9" style="2"/>
    <col min="7169" max="7169" width="12.625" style="2" customWidth="1"/>
    <col min="7170" max="7170" width="3.5" style="2" customWidth="1"/>
    <col min="7171" max="7171" width="12.625" style="2" customWidth="1"/>
    <col min="7172" max="7172" width="15.5" style="2" customWidth="1"/>
    <col min="7173" max="7173" width="18.25" style="2" customWidth="1"/>
    <col min="7174" max="7174" width="20" style="2" customWidth="1"/>
    <col min="7175" max="7175" width="11.75" style="2" customWidth="1"/>
    <col min="7176" max="7176" width="20" style="2" customWidth="1"/>
    <col min="7177" max="7424" width="9" style="2"/>
    <col min="7425" max="7425" width="12.625" style="2" customWidth="1"/>
    <col min="7426" max="7426" width="3.5" style="2" customWidth="1"/>
    <col min="7427" max="7427" width="12.625" style="2" customWidth="1"/>
    <col min="7428" max="7428" width="15.5" style="2" customWidth="1"/>
    <col min="7429" max="7429" width="18.25" style="2" customWidth="1"/>
    <col min="7430" max="7430" width="20" style="2" customWidth="1"/>
    <col min="7431" max="7431" width="11.75" style="2" customWidth="1"/>
    <col min="7432" max="7432" width="20" style="2" customWidth="1"/>
    <col min="7433" max="7680" width="9" style="2"/>
    <col min="7681" max="7681" width="12.625" style="2" customWidth="1"/>
    <col min="7682" max="7682" width="3.5" style="2" customWidth="1"/>
    <col min="7683" max="7683" width="12.625" style="2" customWidth="1"/>
    <col min="7684" max="7684" width="15.5" style="2" customWidth="1"/>
    <col min="7685" max="7685" width="18.25" style="2" customWidth="1"/>
    <col min="7686" max="7686" width="20" style="2" customWidth="1"/>
    <col min="7687" max="7687" width="11.75" style="2" customWidth="1"/>
    <col min="7688" max="7688" width="20" style="2" customWidth="1"/>
    <col min="7689" max="7936" width="9" style="2"/>
    <col min="7937" max="7937" width="12.625" style="2" customWidth="1"/>
    <col min="7938" max="7938" width="3.5" style="2" customWidth="1"/>
    <col min="7939" max="7939" width="12.625" style="2" customWidth="1"/>
    <col min="7940" max="7940" width="15.5" style="2" customWidth="1"/>
    <col min="7941" max="7941" width="18.25" style="2" customWidth="1"/>
    <col min="7942" max="7942" width="20" style="2" customWidth="1"/>
    <col min="7943" max="7943" width="11.75" style="2" customWidth="1"/>
    <col min="7944" max="7944" width="20" style="2" customWidth="1"/>
    <col min="7945" max="8192" width="9" style="2"/>
    <col min="8193" max="8193" width="12.625" style="2" customWidth="1"/>
    <col min="8194" max="8194" width="3.5" style="2" customWidth="1"/>
    <col min="8195" max="8195" width="12.625" style="2" customWidth="1"/>
    <col min="8196" max="8196" width="15.5" style="2" customWidth="1"/>
    <col min="8197" max="8197" width="18.25" style="2" customWidth="1"/>
    <col min="8198" max="8198" width="20" style="2" customWidth="1"/>
    <col min="8199" max="8199" width="11.75" style="2" customWidth="1"/>
    <col min="8200" max="8200" width="20" style="2" customWidth="1"/>
    <col min="8201" max="8448" width="9" style="2"/>
    <col min="8449" max="8449" width="12.625" style="2" customWidth="1"/>
    <col min="8450" max="8450" width="3.5" style="2" customWidth="1"/>
    <col min="8451" max="8451" width="12.625" style="2" customWidth="1"/>
    <col min="8452" max="8452" width="15.5" style="2" customWidth="1"/>
    <col min="8453" max="8453" width="18.25" style="2" customWidth="1"/>
    <col min="8454" max="8454" width="20" style="2" customWidth="1"/>
    <col min="8455" max="8455" width="11.75" style="2" customWidth="1"/>
    <col min="8456" max="8456" width="20" style="2" customWidth="1"/>
    <col min="8457" max="8704" width="9" style="2"/>
    <col min="8705" max="8705" width="12.625" style="2" customWidth="1"/>
    <col min="8706" max="8706" width="3.5" style="2" customWidth="1"/>
    <col min="8707" max="8707" width="12.625" style="2" customWidth="1"/>
    <col min="8708" max="8708" width="15.5" style="2" customWidth="1"/>
    <col min="8709" max="8709" width="18.25" style="2" customWidth="1"/>
    <col min="8710" max="8710" width="20" style="2" customWidth="1"/>
    <col min="8711" max="8711" width="11.75" style="2" customWidth="1"/>
    <col min="8712" max="8712" width="20" style="2" customWidth="1"/>
    <col min="8713" max="8960" width="9" style="2"/>
    <col min="8961" max="8961" width="12.625" style="2" customWidth="1"/>
    <col min="8962" max="8962" width="3.5" style="2" customWidth="1"/>
    <col min="8963" max="8963" width="12.625" style="2" customWidth="1"/>
    <col min="8964" max="8964" width="15.5" style="2" customWidth="1"/>
    <col min="8965" max="8965" width="18.25" style="2" customWidth="1"/>
    <col min="8966" max="8966" width="20" style="2" customWidth="1"/>
    <col min="8967" max="8967" width="11.75" style="2" customWidth="1"/>
    <col min="8968" max="8968" width="20" style="2" customWidth="1"/>
    <col min="8969" max="9216" width="9" style="2"/>
    <col min="9217" max="9217" width="12.625" style="2" customWidth="1"/>
    <col min="9218" max="9218" width="3.5" style="2" customWidth="1"/>
    <col min="9219" max="9219" width="12.625" style="2" customWidth="1"/>
    <col min="9220" max="9220" width="15.5" style="2" customWidth="1"/>
    <col min="9221" max="9221" width="18.25" style="2" customWidth="1"/>
    <col min="9222" max="9222" width="20" style="2" customWidth="1"/>
    <col min="9223" max="9223" width="11.75" style="2" customWidth="1"/>
    <col min="9224" max="9224" width="20" style="2" customWidth="1"/>
    <col min="9225" max="9472" width="9" style="2"/>
    <col min="9473" max="9473" width="12.625" style="2" customWidth="1"/>
    <col min="9474" max="9474" width="3.5" style="2" customWidth="1"/>
    <col min="9475" max="9475" width="12.625" style="2" customWidth="1"/>
    <col min="9476" max="9476" width="15.5" style="2" customWidth="1"/>
    <col min="9477" max="9477" width="18.25" style="2" customWidth="1"/>
    <col min="9478" max="9478" width="20" style="2" customWidth="1"/>
    <col min="9479" max="9479" width="11.75" style="2" customWidth="1"/>
    <col min="9480" max="9480" width="20" style="2" customWidth="1"/>
    <col min="9481" max="9728" width="9" style="2"/>
    <col min="9729" max="9729" width="12.625" style="2" customWidth="1"/>
    <col min="9730" max="9730" width="3.5" style="2" customWidth="1"/>
    <col min="9731" max="9731" width="12.625" style="2" customWidth="1"/>
    <col min="9732" max="9732" width="15.5" style="2" customWidth="1"/>
    <col min="9733" max="9733" width="18.25" style="2" customWidth="1"/>
    <col min="9734" max="9734" width="20" style="2" customWidth="1"/>
    <col min="9735" max="9735" width="11.75" style="2" customWidth="1"/>
    <col min="9736" max="9736" width="20" style="2" customWidth="1"/>
    <col min="9737" max="9984" width="9" style="2"/>
    <col min="9985" max="9985" width="12.625" style="2" customWidth="1"/>
    <col min="9986" max="9986" width="3.5" style="2" customWidth="1"/>
    <col min="9987" max="9987" width="12.625" style="2" customWidth="1"/>
    <col min="9988" max="9988" width="15.5" style="2" customWidth="1"/>
    <col min="9989" max="9989" width="18.25" style="2" customWidth="1"/>
    <col min="9990" max="9990" width="20" style="2" customWidth="1"/>
    <col min="9991" max="9991" width="11.75" style="2" customWidth="1"/>
    <col min="9992" max="9992" width="20" style="2" customWidth="1"/>
    <col min="9993" max="10240" width="9" style="2"/>
    <col min="10241" max="10241" width="12.625" style="2" customWidth="1"/>
    <col min="10242" max="10242" width="3.5" style="2" customWidth="1"/>
    <col min="10243" max="10243" width="12.625" style="2" customWidth="1"/>
    <col min="10244" max="10244" width="15.5" style="2" customWidth="1"/>
    <col min="10245" max="10245" width="18.25" style="2" customWidth="1"/>
    <col min="10246" max="10246" width="20" style="2" customWidth="1"/>
    <col min="10247" max="10247" width="11.75" style="2" customWidth="1"/>
    <col min="10248" max="10248" width="20" style="2" customWidth="1"/>
    <col min="10249" max="10496" width="9" style="2"/>
    <col min="10497" max="10497" width="12.625" style="2" customWidth="1"/>
    <col min="10498" max="10498" width="3.5" style="2" customWidth="1"/>
    <col min="10499" max="10499" width="12.625" style="2" customWidth="1"/>
    <col min="10500" max="10500" width="15.5" style="2" customWidth="1"/>
    <col min="10501" max="10501" width="18.25" style="2" customWidth="1"/>
    <col min="10502" max="10502" width="20" style="2" customWidth="1"/>
    <col min="10503" max="10503" width="11.75" style="2" customWidth="1"/>
    <col min="10504" max="10504" width="20" style="2" customWidth="1"/>
    <col min="10505" max="10752" width="9" style="2"/>
    <col min="10753" max="10753" width="12.625" style="2" customWidth="1"/>
    <col min="10754" max="10754" width="3.5" style="2" customWidth="1"/>
    <col min="10755" max="10755" width="12.625" style="2" customWidth="1"/>
    <col min="10756" max="10756" width="15.5" style="2" customWidth="1"/>
    <col min="10757" max="10757" width="18.25" style="2" customWidth="1"/>
    <col min="10758" max="10758" width="20" style="2" customWidth="1"/>
    <col min="10759" max="10759" width="11.75" style="2" customWidth="1"/>
    <col min="10760" max="10760" width="20" style="2" customWidth="1"/>
    <col min="10761" max="11008" width="9" style="2"/>
    <col min="11009" max="11009" width="12.625" style="2" customWidth="1"/>
    <col min="11010" max="11010" width="3.5" style="2" customWidth="1"/>
    <col min="11011" max="11011" width="12.625" style="2" customWidth="1"/>
    <col min="11012" max="11012" width="15.5" style="2" customWidth="1"/>
    <col min="11013" max="11013" width="18.25" style="2" customWidth="1"/>
    <col min="11014" max="11014" width="20" style="2" customWidth="1"/>
    <col min="11015" max="11015" width="11.75" style="2" customWidth="1"/>
    <col min="11016" max="11016" width="20" style="2" customWidth="1"/>
    <col min="11017" max="11264" width="9" style="2"/>
    <col min="11265" max="11265" width="12.625" style="2" customWidth="1"/>
    <col min="11266" max="11266" width="3.5" style="2" customWidth="1"/>
    <col min="11267" max="11267" width="12.625" style="2" customWidth="1"/>
    <col min="11268" max="11268" width="15.5" style="2" customWidth="1"/>
    <col min="11269" max="11269" width="18.25" style="2" customWidth="1"/>
    <col min="11270" max="11270" width="20" style="2" customWidth="1"/>
    <col min="11271" max="11271" width="11.75" style="2" customWidth="1"/>
    <col min="11272" max="11272" width="20" style="2" customWidth="1"/>
    <col min="11273" max="11520" width="9" style="2"/>
    <col min="11521" max="11521" width="12.625" style="2" customWidth="1"/>
    <col min="11522" max="11522" width="3.5" style="2" customWidth="1"/>
    <col min="11523" max="11523" width="12.625" style="2" customWidth="1"/>
    <col min="11524" max="11524" width="15.5" style="2" customWidth="1"/>
    <col min="11525" max="11525" width="18.25" style="2" customWidth="1"/>
    <col min="11526" max="11526" width="20" style="2" customWidth="1"/>
    <col min="11527" max="11527" width="11.75" style="2" customWidth="1"/>
    <col min="11528" max="11528" width="20" style="2" customWidth="1"/>
    <col min="11529" max="11776" width="9" style="2"/>
    <col min="11777" max="11777" width="12.625" style="2" customWidth="1"/>
    <col min="11778" max="11778" width="3.5" style="2" customWidth="1"/>
    <col min="11779" max="11779" width="12.625" style="2" customWidth="1"/>
    <col min="11780" max="11780" width="15.5" style="2" customWidth="1"/>
    <col min="11781" max="11781" width="18.25" style="2" customWidth="1"/>
    <col min="11782" max="11782" width="20" style="2" customWidth="1"/>
    <col min="11783" max="11783" width="11.75" style="2" customWidth="1"/>
    <col min="11784" max="11784" width="20" style="2" customWidth="1"/>
    <col min="11785" max="12032" width="9" style="2"/>
    <col min="12033" max="12033" width="12.625" style="2" customWidth="1"/>
    <col min="12034" max="12034" width="3.5" style="2" customWidth="1"/>
    <col min="12035" max="12035" width="12.625" style="2" customWidth="1"/>
    <col min="12036" max="12036" width="15.5" style="2" customWidth="1"/>
    <col min="12037" max="12037" width="18.25" style="2" customWidth="1"/>
    <col min="12038" max="12038" width="20" style="2" customWidth="1"/>
    <col min="12039" max="12039" width="11.75" style="2" customWidth="1"/>
    <col min="12040" max="12040" width="20" style="2" customWidth="1"/>
    <col min="12041" max="12288" width="9" style="2"/>
    <col min="12289" max="12289" width="12.625" style="2" customWidth="1"/>
    <col min="12290" max="12290" width="3.5" style="2" customWidth="1"/>
    <col min="12291" max="12291" width="12.625" style="2" customWidth="1"/>
    <col min="12292" max="12292" width="15.5" style="2" customWidth="1"/>
    <col min="12293" max="12293" width="18.25" style="2" customWidth="1"/>
    <col min="12294" max="12294" width="20" style="2" customWidth="1"/>
    <col min="12295" max="12295" width="11.75" style="2" customWidth="1"/>
    <col min="12296" max="12296" width="20" style="2" customWidth="1"/>
    <col min="12297" max="12544" width="9" style="2"/>
    <col min="12545" max="12545" width="12.625" style="2" customWidth="1"/>
    <col min="12546" max="12546" width="3.5" style="2" customWidth="1"/>
    <col min="12547" max="12547" width="12.625" style="2" customWidth="1"/>
    <col min="12548" max="12548" width="15.5" style="2" customWidth="1"/>
    <col min="12549" max="12549" width="18.25" style="2" customWidth="1"/>
    <col min="12550" max="12550" width="20" style="2" customWidth="1"/>
    <col min="12551" max="12551" width="11.75" style="2" customWidth="1"/>
    <col min="12552" max="12552" width="20" style="2" customWidth="1"/>
    <col min="12553" max="12800" width="9" style="2"/>
    <col min="12801" max="12801" width="12.625" style="2" customWidth="1"/>
    <col min="12802" max="12802" width="3.5" style="2" customWidth="1"/>
    <col min="12803" max="12803" width="12.625" style="2" customWidth="1"/>
    <col min="12804" max="12804" width="15.5" style="2" customWidth="1"/>
    <col min="12805" max="12805" width="18.25" style="2" customWidth="1"/>
    <col min="12806" max="12806" width="20" style="2" customWidth="1"/>
    <col min="12807" max="12807" width="11.75" style="2" customWidth="1"/>
    <col min="12808" max="12808" width="20" style="2" customWidth="1"/>
    <col min="12809" max="13056" width="9" style="2"/>
    <col min="13057" max="13057" width="12.625" style="2" customWidth="1"/>
    <col min="13058" max="13058" width="3.5" style="2" customWidth="1"/>
    <col min="13059" max="13059" width="12.625" style="2" customWidth="1"/>
    <col min="13060" max="13060" width="15.5" style="2" customWidth="1"/>
    <col min="13061" max="13061" width="18.25" style="2" customWidth="1"/>
    <col min="13062" max="13062" width="20" style="2" customWidth="1"/>
    <col min="13063" max="13063" width="11.75" style="2" customWidth="1"/>
    <col min="13064" max="13064" width="20" style="2" customWidth="1"/>
    <col min="13065" max="13312" width="9" style="2"/>
    <col min="13313" max="13313" width="12.625" style="2" customWidth="1"/>
    <col min="13314" max="13314" width="3.5" style="2" customWidth="1"/>
    <col min="13315" max="13315" width="12.625" style="2" customWidth="1"/>
    <col min="13316" max="13316" width="15.5" style="2" customWidth="1"/>
    <col min="13317" max="13317" width="18.25" style="2" customWidth="1"/>
    <col min="13318" max="13318" width="20" style="2" customWidth="1"/>
    <col min="13319" max="13319" width="11.75" style="2" customWidth="1"/>
    <col min="13320" max="13320" width="20" style="2" customWidth="1"/>
    <col min="13321" max="13568" width="9" style="2"/>
    <col min="13569" max="13569" width="12.625" style="2" customWidth="1"/>
    <col min="13570" max="13570" width="3.5" style="2" customWidth="1"/>
    <col min="13571" max="13571" width="12.625" style="2" customWidth="1"/>
    <col min="13572" max="13572" width="15.5" style="2" customWidth="1"/>
    <col min="13573" max="13573" width="18.25" style="2" customWidth="1"/>
    <col min="13574" max="13574" width="20" style="2" customWidth="1"/>
    <col min="13575" max="13575" width="11.75" style="2" customWidth="1"/>
    <col min="13576" max="13576" width="20" style="2" customWidth="1"/>
    <col min="13577" max="13824" width="9" style="2"/>
    <col min="13825" max="13825" width="12.625" style="2" customWidth="1"/>
    <col min="13826" max="13826" width="3.5" style="2" customWidth="1"/>
    <col min="13827" max="13827" width="12.625" style="2" customWidth="1"/>
    <col min="13828" max="13828" width="15.5" style="2" customWidth="1"/>
    <col min="13829" max="13829" width="18.25" style="2" customWidth="1"/>
    <col min="13830" max="13830" width="20" style="2" customWidth="1"/>
    <col min="13831" max="13831" width="11.75" style="2" customWidth="1"/>
    <col min="13832" max="13832" width="20" style="2" customWidth="1"/>
    <col min="13833" max="14080" width="9" style="2"/>
    <col min="14081" max="14081" width="12.625" style="2" customWidth="1"/>
    <col min="14082" max="14082" width="3.5" style="2" customWidth="1"/>
    <col min="14083" max="14083" width="12.625" style="2" customWidth="1"/>
    <col min="14084" max="14084" width="15.5" style="2" customWidth="1"/>
    <col min="14085" max="14085" width="18.25" style="2" customWidth="1"/>
    <col min="14086" max="14086" width="20" style="2" customWidth="1"/>
    <col min="14087" max="14087" width="11.75" style="2" customWidth="1"/>
    <col min="14088" max="14088" width="20" style="2" customWidth="1"/>
    <col min="14089" max="14336" width="9" style="2"/>
    <col min="14337" max="14337" width="12.625" style="2" customWidth="1"/>
    <col min="14338" max="14338" width="3.5" style="2" customWidth="1"/>
    <col min="14339" max="14339" width="12.625" style="2" customWidth="1"/>
    <col min="14340" max="14340" width="15.5" style="2" customWidth="1"/>
    <col min="14341" max="14341" width="18.25" style="2" customWidth="1"/>
    <col min="14342" max="14342" width="20" style="2" customWidth="1"/>
    <col min="14343" max="14343" width="11.75" style="2" customWidth="1"/>
    <col min="14344" max="14344" width="20" style="2" customWidth="1"/>
    <col min="14345" max="14592" width="9" style="2"/>
    <col min="14593" max="14593" width="12.625" style="2" customWidth="1"/>
    <col min="14594" max="14594" width="3.5" style="2" customWidth="1"/>
    <col min="14595" max="14595" width="12.625" style="2" customWidth="1"/>
    <col min="14596" max="14596" width="15.5" style="2" customWidth="1"/>
    <col min="14597" max="14597" width="18.25" style="2" customWidth="1"/>
    <col min="14598" max="14598" width="20" style="2" customWidth="1"/>
    <col min="14599" max="14599" width="11.75" style="2" customWidth="1"/>
    <col min="14600" max="14600" width="20" style="2" customWidth="1"/>
    <col min="14601" max="14848" width="9" style="2"/>
    <col min="14849" max="14849" width="12.625" style="2" customWidth="1"/>
    <col min="14850" max="14850" width="3.5" style="2" customWidth="1"/>
    <col min="14851" max="14851" width="12.625" style="2" customWidth="1"/>
    <col min="14852" max="14852" width="15.5" style="2" customWidth="1"/>
    <col min="14853" max="14853" width="18.25" style="2" customWidth="1"/>
    <col min="14854" max="14854" width="20" style="2" customWidth="1"/>
    <col min="14855" max="14855" width="11.75" style="2" customWidth="1"/>
    <col min="14856" max="14856" width="20" style="2" customWidth="1"/>
    <col min="14857" max="15104" width="9" style="2"/>
    <col min="15105" max="15105" width="12.625" style="2" customWidth="1"/>
    <col min="15106" max="15106" width="3.5" style="2" customWidth="1"/>
    <col min="15107" max="15107" width="12.625" style="2" customWidth="1"/>
    <col min="15108" max="15108" width="15.5" style="2" customWidth="1"/>
    <col min="15109" max="15109" width="18.25" style="2" customWidth="1"/>
    <col min="15110" max="15110" width="20" style="2" customWidth="1"/>
    <col min="15111" max="15111" width="11.75" style="2" customWidth="1"/>
    <col min="15112" max="15112" width="20" style="2" customWidth="1"/>
    <col min="15113" max="15360" width="9" style="2"/>
    <col min="15361" max="15361" width="12.625" style="2" customWidth="1"/>
    <col min="15362" max="15362" width="3.5" style="2" customWidth="1"/>
    <col min="15363" max="15363" width="12.625" style="2" customWidth="1"/>
    <col min="15364" max="15364" width="15.5" style="2" customWidth="1"/>
    <col min="15365" max="15365" width="18.25" style="2" customWidth="1"/>
    <col min="15366" max="15366" width="20" style="2" customWidth="1"/>
    <col min="15367" max="15367" width="11.75" style="2" customWidth="1"/>
    <col min="15368" max="15368" width="20" style="2" customWidth="1"/>
    <col min="15369" max="15616" width="9" style="2"/>
    <col min="15617" max="15617" width="12.625" style="2" customWidth="1"/>
    <col min="15618" max="15618" width="3.5" style="2" customWidth="1"/>
    <col min="15619" max="15619" width="12.625" style="2" customWidth="1"/>
    <col min="15620" max="15620" width="15.5" style="2" customWidth="1"/>
    <col min="15621" max="15621" width="18.25" style="2" customWidth="1"/>
    <col min="15622" max="15622" width="20" style="2" customWidth="1"/>
    <col min="15623" max="15623" width="11.75" style="2" customWidth="1"/>
    <col min="15624" max="15624" width="20" style="2" customWidth="1"/>
    <col min="15625" max="15872" width="9" style="2"/>
    <col min="15873" max="15873" width="12.625" style="2" customWidth="1"/>
    <col min="15874" max="15874" width="3.5" style="2" customWidth="1"/>
    <col min="15875" max="15875" width="12.625" style="2" customWidth="1"/>
    <col min="15876" max="15876" width="15.5" style="2" customWidth="1"/>
    <col min="15877" max="15877" width="18.25" style="2" customWidth="1"/>
    <col min="15878" max="15878" width="20" style="2" customWidth="1"/>
    <col min="15879" max="15879" width="11.75" style="2" customWidth="1"/>
    <col min="15880" max="15880" width="20" style="2" customWidth="1"/>
    <col min="15881" max="16128" width="9" style="2"/>
    <col min="16129" max="16129" width="12.625" style="2" customWidth="1"/>
    <col min="16130" max="16130" width="3.5" style="2" customWidth="1"/>
    <col min="16131" max="16131" width="12.625" style="2" customWidth="1"/>
    <col min="16132" max="16132" width="15.5" style="2" customWidth="1"/>
    <col min="16133" max="16133" width="18.25" style="2" customWidth="1"/>
    <col min="16134" max="16134" width="20" style="2" customWidth="1"/>
    <col min="16135" max="16135" width="11.75" style="2" customWidth="1"/>
    <col min="16136" max="16136" width="20" style="2" customWidth="1"/>
    <col min="16137" max="16384" width="9" style="2"/>
  </cols>
  <sheetData>
    <row r="1" spans="1:10" ht="18.75" x14ac:dyDescent="0.15">
      <c r="A1" s="266" t="s">
        <v>34</v>
      </c>
      <c r="B1" s="266"/>
      <c r="C1" s="266"/>
      <c r="D1" s="266"/>
      <c r="E1" s="266"/>
      <c r="F1" s="266"/>
      <c r="G1" s="266"/>
      <c r="H1" s="266"/>
      <c r="I1" s="266"/>
      <c r="J1" s="266"/>
    </row>
    <row r="2" spans="1:10" ht="11.25" customHeight="1" x14ac:dyDescent="0.15">
      <c r="A2" s="41"/>
      <c r="B2" s="41"/>
      <c r="C2" s="41"/>
      <c r="D2" s="41"/>
      <c r="E2" s="41"/>
      <c r="F2" s="41"/>
      <c r="G2" s="41"/>
      <c r="H2" s="41"/>
      <c r="J2" s="5" t="s">
        <v>45</v>
      </c>
    </row>
    <row r="3" spans="1:10" ht="21" customHeight="1" thickBot="1" x14ac:dyDescent="0.2">
      <c r="A3" s="267" t="s">
        <v>39</v>
      </c>
      <c r="B3" s="267"/>
      <c r="C3" s="267"/>
      <c r="D3" s="62"/>
      <c r="E3" s="8"/>
      <c r="F3" s="8"/>
      <c r="G3" s="8"/>
      <c r="H3" s="8"/>
      <c r="I3" s="9"/>
      <c r="J3" s="10"/>
    </row>
    <row r="4" spans="1:10" ht="21" customHeight="1" x14ac:dyDescent="0.15">
      <c r="A4" s="299" t="s">
        <v>10</v>
      </c>
      <c r="B4" s="299"/>
      <c r="C4" s="299"/>
      <c r="D4" s="301" t="s">
        <v>24</v>
      </c>
      <c r="E4" s="302"/>
      <c r="F4" s="302"/>
      <c r="G4" s="302"/>
      <c r="H4" s="302"/>
      <c r="I4" s="303"/>
      <c r="J4" s="287" t="s">
        <v>33</v>
      </c>
    </row>
    <row r="5" spans="1:10" ht="21" customHeight="1" x14ac:dyDescent="0.15">
      <c r="A5" s="299"/>
      <c r="B5" s="299"/>
      <c r="C5" s="299"/>
      <c r="D5" s="300" t="s">
        <v>41</v>
      </c>
      <c r="E5" s="300"/>
      <c r="F5" s="300"/>
      <c r="G5" s="300"/>
      <c r="H5" s="300"/>
      <c r="I5" s="269" t="s">
        <v>42</v>
      </c>
      <c r="J5" s="288"/>
    </row>
    <row r="6" spans="1:10" ht="38.25" customHeight="1" x14ac:dyDescent="0.15">
      <c r="A6" s="300"/>
      <c r="B6" s="300"/>
      <c r="C6" s="300"/>
      <c r="D6" s="7" t="s">
        <v>0</v>
      </c>
      <c r="E6" s="60" t="s">
        <v>31</v>
      </c>
      <c r="F6" s="60" t="s">
        <v>29</v>
      </c>
      <c r="G6" s="60" t="s">
        <v>30</v>
      </c>
      <c r="H6" s="61" t="s">
        <v>32</v>
      </c>
      <c r="I6" s="270"/>
      <c r="J6" s="289"/>
    </row>
    <row r="7" spans="1:10" ht="21" customHeight="1" x14ac:dyDescent="0.15">
      <c r="A7" s="304" t="s">
        <v>11</v>
      </c>
      <c r="B7" s="305"/>
      <c r="C7" s="13">
        <v>53000</v>
      </c>
      <c r="D7" s="14" t="s">
        <v>12</v>
      </c>
      <c r="E7" s="3">
        <v>743</v>
      </c>
      <c r="F7" s="3">
        <v>18</v>
      </c>
      <c r="G7" s="3">
        <v>39</v>
      </c>
      <c r="H7" s="3">
        <f t="shared" ref="H7:H12" si="0">ROUNDDOWN((E7+F7+G7)*0.111,0)</f>
        <v>88</v>
      </c>
      <c r="I7" s="15">
        <f t="shared" ref="I7:I12" si="1">(E7+F7+G7+H7)*30</f>
        <v>26640</v>
      </c>
      <c r="J7" s="54">
        <f>C12+I7</f>
        <v>147640</v>
      </c>
    </row>
    <row r="8" spans="1:10" ht="21" customHeight="1" x14ac:dyDescent="0.15">
      <c r="A8" s="306" t="s">
        <v>13</v>
      </c>
      <c r="B8" s="307"/>
      <c r="C8" s="16">
        <v>48000</v>
      </c>
      <c r="D8" s="14" t="s">
        <v>14</v>
      </c>
      <c r="E8" s="3">
        <v>747</v>
      </c>
      <c r="F8" s="3">
        <v>18</v>
      </c>
      <c r="G8" s="3">
        <v>39</v>
      </c>
      <c r="H8" s="3">
        <f t="shared" si="0"/>
        <v>89</v>
      </c>
      <c r="I8" s="15">
        <f t="shared" si="1"/>
        <v>26790</v>
      </c>
      <c r="J8" s="54">
        <f>C12+I8</f>
        <v>147790</v>
      </c>
    </row>
    <row r="9" spans="1:10" ht="21" customHeight="1" x14ac:dyDescent="0.15">
      <c r="A9" s="306" t="s">
        <v>15</v>
      </c>
      <c r="B9" s="17" t="s">
        <v>16</v>
      </c>
      <c r="C9" s="16">
        <v>12000</v>
      </c>
      <c r="D9" s="14" t="s">
        <v>17</v>
      </c>
      <c r="E9" s="3">
        <v>782</v>
      </c>
      <c r="F9" s="3">
        <v>18</v>
      </c>
      <c r="G9" s="3">
        <v>39</v>
      </c>
      <c r="H9" s="3">
        <f t="shared" si="0"/>
        <v>93</v>
      </c>
      <c r="I9" s="15">
        <f t="shared" si="1"/>
        <v>27960</v>
      </c>
      <c r="J9" s="54">
        <f>C12+I9</f>
        <v>148960</v>
      </c>
    </row>
    <row r="10" spans="1:10" ht="21" customHeight="1" x14ac:dyDescent="0.15">
      <c r="A10" s="306"/>
      <c r="B10" s="17" t="s">
        <v>18</v>
      </c>
      <c r="C10" s="16">
        <v>15000</v>
      </c>
      <c r="D10" s="14" t="s">
        <v>19</v>
      </c>
      <c r="E10" s="3">
        <v>806</v>
      </c>
      <c r="F10" s="3">
        <v>18</v>
      </c>
      <c r="G10" s="3">
        <v>39</v>
      </c>
      <c r="H10" s="3">
        <f t="shared" si="0"/>
        <v>95</v>
      </c>
      <c r="I10" s="15">
        <f t="shared" si="1"/>
        <v>28740</v>
      </c>
      <c r="J10" s="54">
        <f>C12+I10</f>
        <v>149740</v>
      </c>
    </row>
    <row r="11" spans="1:10" ht="21" customHeight="1" thickBot="1" x14ac:dyDescent="0.2">
      <c r="A11" s="308" t="s">
        <v>20</v>
      </c>
      <c r="B11" s="309"/>
      <c r="C11" s="18">
        <v>8000</v>
      </c>
      <c r="D11" s="14" t="s">
        <v>21</v>
      </c>
      <c r="E11" s="3">
        <v>822</v>
      </c>
      <c r="F11" s="3">
        <v>18</v>
      </c>
      <c r="G11" s="3">
        <v>39</v>
      </c>
      <c r="H11" s="3">
        <f t="shared" si="0"/>
        <v>97</v>
      </c>
      <c r="I11" s="15">
        <f t="shared" si="1"/>
        <v>29280</v>
      </c>
      <c r="J11" s="54">
        <f>C12+I11</f>
        <v>150280</v>
      </c>
    </row>
    <row r="12" spans="1:10" ht="21" customHeight="1" thickTop="1" thickBot="1" x14ac:dyDescent="0.2">
      <c r="A12" s="310" t="s">
        <v>22</v>
      </c>
      <c r="B12" s="19" t="s">
        <v>16</v>
      </c>
      <c r="C12" s="20">
        <v>121000</v>
      </c>
      <c r="D12" s="21" t="s">
        <v>23</v>
      </c>
      <c r="E12" s="3">
        <v>838</v>
      </c>
      <c r="F12" s="3">
        <v>18</v>
      </c>
      <c r="G12" s="3">
        <v>39</v>
      </c>
      <c r="H12" s="3">
        <f t="shared" si="0"/>
        <v>99</v>
      </c>
      <c r="I12" s="15">
        <f t="shared" si="1"/>
        <v>29820</v>
      </c>
      <c r="J12" s="55">
        <f>C12+I12</f>
        <v>150820</v>
      </c>
    </row>
    <row r="13" spans="1:10" ht="21" customHeight="1" x14ac:dyDescent="0.15">
      <c r="A13" s="311"/>
      <c r="B13" s="22" t="s">
        <v>18</v>
      </c>
      <c r="C13" s="23">
        <v>124000</v>
      </c>
      <c r="D13" s="4"/>
      <c r="E13" s="4"/>
      <c r="G13" s="51"/>
      <c r="H13" s="4"/>
      <c r="I13" s="238" t="s">
        <v>43</v>
      </c>
      <c r="J13" s="238"/>
    </row>
    <row r="14" spans="1:10" ht="10.5" customHeight="1" x14ac:dyDescent="0.15">
      <c r="C14" s="239"/>
      <c r="D14" s="239"/>
      <c r="E14" s="239"/>
      <c r="F14" s="239"/>
      <c r="G14" s="239"/>
      <c r="H14" s="1"/>
      <c r="I14" s="1"/>
    </row>
    <row r="15" spans="1:10" ht="21" customHeight="1" x14ac:dyDescent="0.15">
      <c r="A15" s="44" t="s">
        <v>35</v>
      </c>
      <c r="B15" s="42"/>
      <c r="C15" s="43"/>
      <c r="D15" s="43"/>
      <c r="E15" s="43"/>
      <c r="F15" s="43"/>
      <c r="G15" s="43"/>
      <c r="H15" s="43"/>
    </row>
    <row r="16" spans="1:10" ht="21" customHeight="1" x14ac:dyDescent="0.15">
      <c r="A16" s="44" t="s">
        <v>36</v>
      </c>
      <c r="C16" s="43"/>
      <c r="D16" s="43"/>
      <c r="E16" s="43"/>
      <c r="F16" s="43"/>
      <c r="G16" s="43"/>
      <c r="H16" s="43"/>
    </row>
    <row r="17" spans="1:18" ht="11.25" customHeight="1" x14ac:dyDescent="0.15">
      <c r="C17" s="239"/>
      <c r="D17" s="239"/>
      <c r="E17" s="239"/>
      <c r="F17" s="239"/>
      <c r="G17" s="239"/>
      <c r="H17" s="239"/>
    </row>
    <row r="18" spans="1:18" ht="21" customHeight="1" x14ac:dyDescent="0.15">
      <c r="A18" s="291" t="s">
        <v>40</v>
      </c>
      <c r="B18" s="291"/>
      <c r="C18" s="291"/>
      <c r="D18" s="62"/>
      <c r="E18" s="57"/>
      <c r="F18" s="57"/>
      <c r="G18" s="57"/>
      <c r="H18" s="57"/>
    </row>
    <row r="19" spans="1:18" ht="17.25" customHeight="1" x14ac:dyDescent="0.15">
      <c r="A19" s="292"/>
      <c r="B19" s="293"/>
      <c r="C19" s="295" t="s">
        <v>38</v>
      </c>
      <c r="D19" s="296"/>
      <c r="E19" s="296"/>
      <c r="F19" s="296"/>
      <c r="G19" s="296"/>
      <c r="H19" s="296"/>
      <c r="I19" s="297"/>
      <c r="J19" s="24"/>
      <c r="K19" s="24"/>
      <c r="L19" s="24"/>
      <c r="M19" s="24"/>
      <c r="N19" s="24"/>
      <c r="O19" s="45"/>
      <c r="P19" s="25"/>
      <c r="Q19" s="45"/>
    </row>
    <row r="20" spans="1:18" ht="18.75" customHeight="1" x14ac:dyDescent="0.15">
      <c r="A20" s="294"/>
      <c r="B20" s="255"/>
      <c r="C20" s="263" t="s">
        <v>24</v>
      </c>
      <c r="D20" s="264"/>
      <c r="E20" s="264"/>
      <c r="F20" s="265"/>
      <c r="G20" s="242" t="s">
        <v>25</v>
      </c>
      <c r="H20" s="242"/>
      <c r="I20" s="298" t="s">
        <v>26</v>
      </c>
      <c r="J20" s="26"/>
      <c r="K20" s="290"/>
      <c r="L20" s="290"/>
      <c r="M20" s="290"/>
      <c r="N20" s="290"/>
      <c r="O20" s="27"/>
      <c r="P20" s="45"/>
      <c r="Q20" s="28"/>
      <c r="R20" s="45"/>
    </row>
    <row r="21" spans="1:18" ht="18.75" customHeight="1" x14ac:dyDescent="0.15">
      <c r="A21" s="66"/>
      <c r="B21" s="67"/>
      <c r="C21" s="63"/>
      <c r="D21" s="64"/>
      <c r="E21" s="64"/>
      <c r="F21" s="64"/>
      <c r="G21" s="65"/>
      <c r="H21" s="65"/>
      <c r="I21" s="298"/>
      <c r="J21" s="26"/>
      <c r="K21" s="68"/>
      <c r="L21" s="68"/>
      <c r="M21" s="68"/>
      <c r="N21" s="68"/>
      <c r="O21" s="27"/>
      <c r="P21" s="45"/>
      <c r="Q21" s="69"/>
      <c r="R21" s="45"/>
    </row>
    <row r="22" spans="1:18" ht="30" customHeight="1" x14ac:dyDescent="0.15">
      <c r="A22" s="242" t="s">
        <v>0</v>
      </c>
      <c r="B22" s="242"/>
      <c r="C22" s="53" t="s">
        <v>37</v>
      </c>
      <c r="D22" s="12" t="s">
        <v>27</v>
      </c>
      <c r="E22" s="11" t="s">
        <v>29</v>
      </c>
      <c r="F22" s="12" t="s">
        <v>32</v>
      </c>
      <c r="G22" s="6" t="s">
        <v>1</v>
      </c>
      <c r="H22" s="11" t="s">
        <v>2</v>
      </c>
      <c r="I22" s="298"/>
      <c r="J22" s="29"/>
      <c r="K22" s="28"/>
      <c r="L22" s="30"/>
      <c r="M22" s="244"/>
      <c r="N22" s="244"/>
      <c r="O22" s="31"/>
      <c r="P22" s="32"/>
      <c r="Q22" s="27"/>
      <c r="R22" s="45"/>
    </row>
    <row r="23" spans="1:18" ht="19.5" customHeight="1" x14ac:dyDescent="0.15">
      <c r="A23" s="242" t="s">
        <v>8</v>
      </c>
      <c r="B23" s="242"/>
      <c r="C23" s="33">
        <v>469</v>
      </c>
      <c r="D23" s="34">
        <v>50</v>
      </c>
      <c r="E23" s="3">
        <v>18</v>
      </c>
      <c r="F23" s="3">
        <f t="shared" ref="F23:F29" si="2">ROUNDDOWN((C23+D23+E23)*0.104,0)</f>
        <v>55</v>
      </c>
      <c r="G23" s="34">
        <v>740</v>
      </c>
      <c r="H23" s="34">
        <v>50</v>
      </c>
      <c r="I23" s="56">
        <f>H23+C23+D23+E23+F23+G23</f>
        <v>1382</v>
      </c>
      <c r="J23" s="52"/>
      <c r="K23" s="71"/>
      <c r="L23" s="30"/>
      <c r="M23" s="244"/>
      <c r="N23" s="244"/>
      <c r="O23" s="30"/>
      <c r="P23" s="35"/>
      <c r="Q23" s="10"/>
      <c r="R23" s="36"/>
    </row>
    <row r="24" spans="1:18" ht="19.5" customHeight="1" x14ac:dyDescent="0.15">
      <c r="A24" s="242" t="s">
        <v>9</v>
      </c>
      <c r="B24" s="242"/>
      <c r="C24" s="33">
        <v>496</v>
      </c>
      <c r="D24" s="34">
        <v>50</v>
      </c>
      <c r="E24" s="3">
        <v>18</v>
      </c>
      <c r="F24" s="3">
        <f t="shared" si="2"/>
        <v>58</v>
      </c>
      <c r="G24" s="34">
        <v>740</v>
      </c>
      <c r="H24" s="34">
        <v>50</v>
      </c>
      <c r="I24" s="56">
        <f>H24+C24+D24+E24+F24+G24</f>
        <v>1412</v>
      </c>
      <c r="J24" s="52"/>
      <c r="K24" s="30"/>
      <c r="L24" s="30"/>
      <c r="M24" s="244"/>
      <c r="N24" s="244"/>
      <c r="O24" s="30"/>
      <c r="P24" s="35"/>
      <c r="Q24" s="10"/>
      <c r="R24" s="36"/>
    </row>
    <row r="25" spans="1:18" ht="19.5" customHeight="1" x14ac:dyDescent="0.15">
      <c r="A25" s="242" t="s">
        <v>3</v>
      </c>
      <c r="B25" s="242"/>
      <c r="C25" s="37">
        <v>506</v>
      </c>
      <c r="D25" s="34">
        <v>50</v>
      </c>
      <c r="E25" s="3">
        <v>18</v>
      </c>
      <c r="F25" s="3">
        <f t="shared" si="2"/>
        <v>59</v>
      </c>
      <c r="G25" s="34">
        <v>740</v>
      </c>
      <c r="H25" s="34">
        <v>50</v>
      </c>
      <c r="I25" s="56">
        <f t="shared" ref="I25:I28" si="3">H25+C25+D25+E25+F25+G25</f>
        <v>1423</v>
      </c>
      <c r="J25" s="52"/>
      <c r="K25" s="30"/>
      <c r="L25" s="30"/>
      <c r="M25" s="244"/>
      <c r="N25" s="244"/>
      <c r="O25" s="38"/>
      <c r="P25" s="39"/>
      <c r="Q25" s="36"/>
      <c r="R25" s="4"/>
    </row>
    <row r="26" spans="1:18" ht="19.5" customHeight="1" x14ac:dyDescent="0.15">
      <c r="A26" s="242" t="s">
        <v>4</v>
      </c>
      <c r="B26" s="242"/>
      <c r="C26" s="37">
        <v>524</v>
      </c>
      <c r="D26" s="34">
        <v>50</v>
      </c>
      <c r="E26" s="3">
        <v>18</v>
      </c>
      <c r="F26" s="3">
        <f t="shared" si="2"/>
        <v>61</v>
      </c>
      <c r="G26" s="34">
        <v>740</v>
      </c>
      <c r="H26" s="34">
        <v>50</v>
      </c>
      <c r="I26" s="56">
        <f t="shared" si="3"/>
        <v>1443</v>
      </c>
      <c r="J26" s="52"/>
      <c r="K26" s="30"/>
      <c r="L26" s="30"/>
      <c r="M26" s="244"/>
      <c r="N26" s="244"/>
      <c r="O26" s="38"/>
      <c r="P26" s="39"/>
      <c r="Q26" s="36"/>
      <c r="R26" s="4"/>
    </row>
    <row r="27" spans="1:18" ht="19.5" customHeight="1" x14ac:dyDescent="0.15">
      <c r="A27" s="242" t="s">
        <v>5</v>
      </c>
      <c r="B27" s="242"/>
      <c r="C27" s="37">
        <v>542</v>
      </c>
      <c r="D27" s="34">
        <v>50</v>
      </c>
      <c r="E27" s="3">
        <v>18</v>
      </c>
      <c r="F27" s="3">
        <f t="shared" si="2"/>
        <v>63</v>
      </c>
      <c r="G27" s="34">
        <v>740</v>
      </c>
      <c r="H27" s="34">
        <v>50</v>
      </c>
      <c r="I27" s="56">
        <f t="shared" si="3"/>
        <v>1463</v>
      </c>
      <c r="J27" s="52"/>
      <c r="K27" s="30"/>
      <c r="L27" s="30"/>
      <c r="M27" s="244"/>
      <c r="N27" s="244"/>
      <c r="O27" s="38"/>
      <c r="P27" s="39"/>
      <c r="Q27" s="36"/>
      <c r="R27" s="4"/>
    </row>
    <row r="28" spans="1:18" ht="19.5" customHeight="1" x14ac:dyDescent="0.15">
      <c r="A28" s="242" t="s">
        <v>6</v>
      </c>
      <c r="B28" s="242"/>
      <c r="C28" s="40">
        <v>560</v>
      </c>
      <c r="D28" s="34">
        <v>50</v>
      </c>
      <c r="E28" s="3">
        <v>18</v>
      </c>
      <c r="F28" s="3">
        <f t="shared" si="2"/>
        <v>65</v>
      </c>
      <c r="G28" s="34">
        <v>740</v>
      </c>
      <c r="H28" s="34">
        <v>50</v>
      </c>
      <c r="I28" s="56">
        <f t="shared" si="3"/>
        <v>1483</v>
      </c>
      <c r="J28" s="52"/>
      <c r="K28" s="30"/>
      <c r="L28" s="30"/>
      <c r="M28" s="244"/>
      <c r="N28" s="244"/>
      <c r="O28" s="38"/>
      <c r="P28" s="39"/>
      <c r="Q28" s="36"/>
      <c r="R28" s="4"/>
    </row>
    <row r="29" spans="1:18" ht="19.5" customHeight="1" x14ac:dyDescent="0.15">
      <c r="A29" s="242" t="s">
        <v>7</v>
      </c>
      <c r="B29" s="242"/>
      <c r="C29" s="40">
        <v>579</v>
      </c>
      <c r="D29" s="34">
        <v>50</v>
      </c>
      <c r="E29" s="3">
        <v>18</v>
      </c>
      <c r="F29" s="3">
        <f t="shared" si="2"/>
        <v>67</v>
      </c>
      <c r="G29" s="34">
        <v>740</v>
      </c>
      <c r="H29" s="34">
        <v>50</v>
      </c>
      <c r="I29" s="56">
        <f>H29+C29+D29+E29+F29+G29</f>
        <v>1504</v>
      </c>
      <c r="J29" s="52"/>
      <c r="K29" s="30"/>
      <c r="L29" s="30"/>
      <c r="M29" s="244"/>
      <c r="N29" s="244"/>
      <c r="O29" s="38"/>
      <c r="P29" s="39"/>
      <c r="Q29" s="36"/>
      <c r="R29" s="4"/>
    </row>
    <row r="30" spans="1:18" ht="19.5" customHeight="1" x14ac:dyDescent="0.15">
      <c r="A30" s="28"/>
      <c r="B30" s="28"/>
      <c r="C30" s="46"/>
      <c r="D30" s="47"/>
      <c r="E30" s="48"/>
      <c r="F30" s="70" t="s">
        <v>44</v>
      </c>
      <c r="G30" s="51"/>
      <c r="H30" s="49"/>
      <c r="I30" s="50"/>
      <c r="J30" s="45"/>
      <c r="K30" s="30"/>
      <c r="L30" s="30"/>
      <c r="M30" s="28"/>
      <c r="N30" s="28"/>
      <c r="O30" s="38"/>
      <c r="P30" s="39"/>
      <c r="Q30" s="36"/>
      <c r="R30" s="4"/>
    </row>
    <row r="31" spans="1:18" ht="30.75" customHeight="1" x14ac:dyDescent="0.15">
      <c r="A31" s="243" t="s">
        <v>28</v>
      </c>
      <c r="B31" s="243"/>
      <c r="C31" s="243"/>
      <c r="D31" s="243"/>
      <c r="E31" s="243"/>
      <c r="F31" s="243"/>
      <c r="G31" s="243"/>
      <c r="H31" s="243"/>
      <c r="I31" s="243"/>
      <c r="J31" s="243"/>
      <c r="K31" s="58"/>
      <c r="L31" s="59"/>
      <c r="M31" s="59"/>
      <c r="N31" s="59"/>
      <c r="O31" s="59"/>
      <c r="P31" s="59"/>
      <c r="Q31" s="59"/>
      <c r="R31" s="59"/>
    </row>
    <row r="32" spans="1:18" ht="21" customHeight="1" x14ac:dyDescent="0.15"/>
    <row r="33" ht="21" customHeight="1" x14ac:dyDescent="0.15"/>
    <row r="34" ht="21" customHeight="1" x14ac:dyDescent="0.15"/>
    <row r="35" ht="21" customHeight="1" x14ac:dyDescent="0.15"/>
    <row r="36" ht="21" customHeight="1" x14ac:dyDescent="0.15"/>
    <row r="37" ht="21" customHeight="1" x14ac:dyDescent="0.15"/>
  </sheetData>
  <mergeCells count="40">
    <mergeCell ref="A31:J31"/>
    <mergeCell ref="J4:J6"/>
    <mergeCell ref="C19:I19"/>
    <mergeCell ref="C20:F20"/>
    <mergeCell ref="A8:B8"/>
    <mergeCell ref="A4:C6"/>
    <mergeCell ref="A7:B7"/>
    <mergeCell ref="A19:B20"/>
    <mergeCell ref="A9:A10"/>
    <mergeCell ref="A11:B11"/>
    <mergeCell ref="A12:A13"/>
    <mergeCell ref="C14:G14"/>
    <mergeCell ref="G20:H20"/>
    <mergeCell ref="I20:I22"/>
    <mergeCell ref="A23:B23"/>
    <mergeCell ref="A29:B29"/>
    <mergeCell ref="K20:L20"/>
    <mergeCell ref="M20:N20"/>
    <mergeCell ref="A1:J1"/>
    <mergeCell ref="A22:B22"/>
    <mergeCell ref="M22:N22"/>
    <mergeCell ref="D5:H5"/>
    <mergeCell ref="D4:I4"/>
    <mergeCell ref="I5:I6"/>
    <mergeCell ref="A18:C18"/>
    <mergeCell ref="A3:C3"/>
    <mergeCell ref="C17:H17"/>
    <mergeCell ref="I13:J13"/>
    <mergeCell ref="M23:N23"/>
    <mergeCell ref="A24:B24"/>
    <mergeCell ref="M24:N24"/>
    <mergeCell ref="A25:B25"/>
    <mergeCell ref="M25:N25"/>
    <mergeCell ref="M29:N29"/>
    <mergeCell ref="A26:B26"/>
    <mergeCell ref="M26:N26"/>
    <mergeCell ref="A27:B27"/>
    <mergeCell ref="M27:N27"/>
    <mergeCell ref="A28:B28"/>
    <mergeCell ref="M28:N28"/>
  </mergeCells>
  <phoneticPr fontId="2"/>
  <printOptions horizontalCentered="1"/>
  <pageMargins left="0.59055118110236227" right="0.59055118110236227" top="0.39370078740157483" bottom="0.19685039370078741" header="0.51181102362204722" footer="0.51181102362204722"/>
  <pageSetup paperSize="9" scale="94"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①R6.6 Gやまゆり　入居料金表_重要事項別紙</vt:lpstr>
      <vt:lpstr>②R6.6　Gやまゆり　予防入居料金表_重要事項別紙</vt:lpstr>
      <vt:lpstr>R3.4</vt:lpstr>
      <vt:lpstr>H30.4</vt:lpstr>
      <vt:lpstr>H29.4</vt:lpstr>
      <vt:lpstr>'①R6.6 Gやまゆり　入居料金表_重要事項別紙'!Print_Area</vt:lpstr>
      <vt:lpstr>'②R6.6　Gやまゆり　予防入居料金表_重要事項別紙'!Print_Area</vt:lpstr>
      <vt:lpstr>H29.4!Print_Area</vt:lpstr>
      <vt:lpstr>H30.4!Print_Area</vt:lpstr>
      <vt:lpstr>R3.4!Print_Area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430087</dc:creator>
  <cp:lastModifiedBy>fujimi</cp:lastModifiedBy>
  <cp:lastPrinted>2024-08-12T06:05:27Z</cp:lastPrinted>
  <dcterms:created xsi:type="dcterms:W3CDTF">2016-07-15T08:04:56Z</dcterms:created>
  <dcterms:modified xsi:type="dcterms:W3CDTF">2025-04-23T03:58:56Z</dcterms:modified>
</cp:coreProperties>
</file>